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tabRatio="571" firstSheet="11" activeTab="11"/>
  </bookViews>
  <sheets>
    <sheet name="2月" sheetId="118" state="hidden" r:id="rId1"/>
    <sheet name="3月" sheetId="119" state="hidden" r:id="rId2"/>
    <sheet name="4月" sheetId="120" state="hidden" r:id="rId3"/>
    <sheet name="5月" sheetId="121" state="hidden" r:id="rId4"/>
    <sheet name="6月 " sheetId="122" state="hidden" r:id="rId5"/>
    <sheet name="7月 " sheetId="123" state="hidden" r:id="rId6"/>
    <sheet name="8月" sheetId="124" state="hidden" r:id="rId7"/>
    <sheet name="9月" sheetId="125" state="hidden" r:id="rId8"/>
    <sheet name="10月 " sheetId="126" state="hidden" r:id="rId9"/>
    <sheet name="11月" sheetId="127" state="hidden" r:id="rId10"/>
    <sheet name="12月" sheetId="128" state="hidden" r:id="rId11"/>
    <sheet name="东北运输报价表" sheetId="139" r:id="rId12"/>
  </sheets>
  <definedNames>
    <definedName name="_xlnm.Print_Titles" localSheetId="11">东北运输报价表!$1:$2</definedName>
  </definedNames>
  <calcPr calcId="144525"/>
</workbook>
</file>

<file path=xl/sharedStrings.xml><?xml version="1.0" encoding="utf-8"?>
<sst xmlns="http://schemas.openxmlformats.org/spreadsheetml/2006/main" count="10894" uniqueCount="1153">
  <si>
    <t>2018年2月涪陵榨菜集团货运信息表（远成-惠通）</t>
  </si>
  <si>
    <t>托运单位：涪陵榨菜集团股份有限公司</t>
  </si>
  <si>
    <t>承运单位：重庆远成物流公司</t>
  </si>
  <si>
    <t>跟踪情况</t>
  </si>
  <si>
    <t>配送情况</t>
  </si>
  <si>
    <t>一次物流</t>
  </si>
  <si>
    <t>二次物流</t>
  </si>
  <si>
    <t>常规物流费用合计</t>
  </si>
  <si>
    <t xml:space="preserve">超额审批 </t>
  </si>
  <si>
    <t>委托时间</t>
  </si>
  <si>
    <t>委托单号</t>
  </si>
  <si>
    <t>客户</t>
  </si>
  <si>
    <t>到站</t>
  </si>
  <si>
    <t>发运方式</t>
  </si>
  <si>
    <t>应发数量</t>
  </si>
  <si>
    <t>应发重量</t>
  </si>
  <si>
    <t>物流公司运单号</t>
  </si>
  <si>
    <t>实发数量</t>
  </si>
  <si>
    <t>实发重量</t>
  </si>
  <si>
    <t>发出时间</t>
  </si>
  <si>
    <t>小票号</t>
  </si>
  <si>
    <t>余货（品种及数量）</t>
  </si>
  <si>
    <t>在途运行情况</t>
  </si>
  <si>
    <t>到货时间</t>
  </si>
  <si>
    <t>配送时间</t>
  </si>
  <si>
    <t>签收时间</t>
  </si>
  <si>
    <t>签收状况</t>
  </si>
  <si>
    <t>结算单价（元/吨）</t>
  </si>
  <si>
    <t>金额（元）</t>
  </si>
  <si>
    <t>单价（元/吨）</t>
  </si>
  <si>
    <t>批复号</t>
  </si>
  <si>
    <t>单价</t>
  </si>
  <si>
    <t>公司承担</t>
  </si>
  <si>
    <t>客户承担帐扣</t>
  </si>
  <si>
    <t>客户承担现付</t>
  </si>
  <si>
    <t>珠海广川国际贸易有限公司</t>
  </si>
  <si>
    <t>珠海</t>
  </si>
  <si>
    <t>惠通库</t>
  </si>
  <si>
    <t>完好签收</t>
  </si>
  <si>
    <t>广州金鲜贸易有限公司</t>
  </si>
  <si>
    <t>广州</t>
  </si>
  <si>
    <t>广州市连禾贸易有限公司</t>
  </si>
  <si>
    <t>广州市盈珵商贸有限公司</t>
  </si>
  <si>
    <t>佛山</t>
  </si>
  <si>
    <t>广西柳州祥君商行</t>
  </si>
  <si>
    <t>柳州</t>
  </si>
  <si>
    <t>永州市冷水滩区国旸食品商行</t>
  </si>
  <si>
    <t>永州</t>
  </si>
  <si>
    <t>福州旺家香食品贸易有限公司</t>
  </si>
  <si>
    <t>福州</t>
  </si>
  <si>
    <t>上海川佛食品有限公司</t>
  </si>
  <si>
    <t>上海</t>
  </si>
  <si>
    <t>南京蓉津勇贸易有限公司</t>
  </si>
  <si>
    <t>南京</t>
  </si>
  <si>
    <t>赣州市章贡区碧霞调味品批发部</t>
  </si>
  <si>
    <t>赣州</t>
  </si>
  <si>
    <t>江西省洪莲贸易有限公司</t>
  </si>
  <si>
    <t>南昌</t>
  </si>
  <si>
    <t>茂名市华升贸易有限公司</t>
  </si>
  <si>
    <t>茂名</t>
  </si>
  <si>
    <t>武汉市君荣商贸有限公司</t>
  </si>
  <si>
    <t>武汉</t>
  </si>
  <si>
    <t>襄阳顶立副食品有限公司</t>
  </si>
  <si>
    <t>襄阳</t>
  </si>
  <si>
    <t>深圳市日宝康贸易有限公司</t>
  </si>
  <si>
    <t>深圳</t>
  </si>
  <si>
    <t>上海渝悦商贸有限公司</t>
  </si>
  <si>
    <t>深圳市兴金华商贸有限公司</t>
  </si>
  <si>
    <t>深圳市建伟业商贸有限公司</t>
  </si>
  <si>
    <t>南通比高贸易有限公司</t>
  </si>
  <si>
    <t>南通</t>
  </si>
  <si>
    <t>琼海良源食品贸易有限公司</t>
  </si>
  <si>
    <t>琼海</t>
  </si>
  <si>
    <t>宣城市艾依德贸易有限公司</t>
  </si>
  <si>
    <t>宣城</t>
  </si>
  <si>
    <t>合肥长江批发市场欣达副食品批发部</t>
  </si>
  <si>
    <t>合肥</t>
  </si>
  <si>
    <t>肥西县上派镇蓉和泉商行</t>
  </si>
  <si>
    <t>肥西</t>
  </si>
  <si>
    <t>安徽省庐江县大桥商贸有限公司</t>
  </si>
  <si>
    <t>庐江</t>
  </si>
  <si>
    <t>青阳金三角批发部</t>
  </si>
  <si>
    <t>青阳</t>
  </si>
  <si>
    <t>泉州市新南方食品贸易有限公司</t>
  </si>
  <si>
    <t>泉州</t>
  </si>
  <si>
    <t>南通锐创贸易有限公司</t>
  </si>
  <si>
    <t>山西居来香调味食品有限公司</t>
  </si>
  <si>
    <t>太原</t>
  </si>
  <si>
    <t>邓州市邦盛副食店</t>
  </si>
  <si>
    <t>邓州</t>
  </si>
  <si>
    <t>洛阳好味哆食品有限公司</t>
  </si>
  <si>
    <t>洛阳</t>
  </si>
  <si>
    <t>东莞市登福味商贸有限公司</t>
  </si>
  <si>
    <t>东莞</t>
  </si>
  <si>
    <t>东莞新动态贸易有限公司</t>
  </si>
  <si>
    <t>三门峡诚惠食品有限公司</t>
  </si>
  <si>
    <t>三门峡</t>
  </si>
  <si>
    <t>余干新一批发超市</t>
  </si>
  <si>
    <t>余干</t>
  </si>
  <si>
    <t>广州粤美达商贸有限公司</t>
  </si>
  <si>
    <t>2018-2-28/3-7</t>
  </si>
  <si>
    <t>韶关市飞丰商贸有限公司</t>
  </si>
  <si>
    <t>韶关</t>
  </si>
  <si>
    <t>中山市仁达贸易发展有限公司</t>
  </si>
  <si>
    <t>中山</t>
  </si>
  <si>
    <t>广州市江记贸易有限公司</t>
  </si>
  <si>
    <t>佛山市禅城区梓健贸易有限公司</t>
  </si>
  <si>
    <t>兴宁市云清副食商行</t>
  </si>
  <si>
    <t>兴宁</t>
  </si>
  <si>
    <t>揭阳市辉发调味副食贸易行</t>
  </si>
  <si>
    <t>揭阳</t>
  </si>
  <si>
    <t>郑州市万禾副食调味品有限公司</t>
  </si>
  <si>
    <t>郑州</t>
  </si>
  <si>
    <t>武陵区咻咻商店</t>
  </si>
  <si>
    <t>常德</t>
  </si>
  <si>
    <t>醴陵市古氏食品商行</t>
  </si>
  <si>
    <t>醴陵</t>
  </si>
  <si>
    <t>苏州翔美思食品有限公司</t>
  </si>
  <si>
    <t>苏州</t>
  </si>
  <si>
    <t>邵阳彭再友</t>
  </si>
  <si>
    <t>邵阳</t>
  </si>
  <si>
    <t>咸宁聚味佳商贸有限公司</t>
  </si>
  <si>
    <t>咸宁</t>
  </si>
  <si>
    <t>湖北旗盛商贸有限公司</t>
  </si>
  <si>
    <t>孝感</t>
  </si>
  <si>
    <t>枣阳天玉副食批发部</t>
  </si>
  <si>
    <t>枣阳</t>
  </si>
  <si>
    <t>襄阳金雨糖酒有限公司</t>
  </si>
  <si>
    <t>杭州川藤商贸有限公司</t>
  </si>
  <si>
    <t>杭州</t>
  </si>
  <si>
    <t>上海瑞志食品销售有限公司</t>
  </si>
  <si>
    <t>新乡市嘉佳商贸有限公司</t>
  </si>
  <si>
    <t>新乡</t>
  </si>
  <si>
    <t>洛阳市味全商贸有限公司</t>
  </si>
  <si>
    <t>盐城市盐都区潘黄朱大商店</t>
  </si>
  <si>
    <t>盐城</t>
  </si>
  <si>
    <t>2018年3月涪陵榨菜集团货运信息表（远成-惠通）</t>
  </si>
  <si>
    <t>广州川九香食品有限公司</t>
  </si>
  <si>
    <t>杭州丹奇商贸有限公司</t>
  </si>
  <si>
    <t>沈阳电商</t>
  </si>
  <si>
    <t>电商待预约送货</t>
  </si>
  <si>
    <t>深圳市深榕饮食管理策划有限公司</t>
  </si>
  <si>
    <t>宁德市鑫顺食品有限公司</t>
  </si>
  <si>
    <t>宁德</t>
  </si>
  <si>
    <t>崇阳鸿兴食杂批发部</t>
  </si>
  <si>
    <t>崇阳</t>
  </si>
  <si>
    <t>滁州市美宜佳商贸有限公司</t>
  </si>
  <si>
    <t>滁州</t>
  </si>
  <si>
    <t>江海区川宏副食品商行</t>
  </si>
  <si>
    <t>江门</t>
  </si>
  <si>
    <t>湘潭市湘越食业有限公司</t>
  </si>
  <si>
    <t>湘潭</t>
  </si>
  <si>
    <t>长沙市四小龙商贸发展有限公司</t>
  </si>
  <si>
    <t>长沙</t>
  </si>
  <si>
    <t>河南省彬海食品有限公司</t>
  </si>
  <si>
    <t>固始</t>
  </si>
  <si>
    <t xml:space="preserve"> </t>
  </si>
  <si>
    <t>焦作市滕翔工贸有限公司</t>
  </si>
  <si>
    <t>焦作</t>
  </si>
  <si>
    <t>佛山市南海区罗村川红副食品购销部</t>
  </si>
  <si>
    <t>广州市食之原商贸有限公司</t>
  </si>
  <si>
    <t>宁波中瑞太丰食品有限公司</t>
  </si>
  <si>
    <t>宁波</t>
  </si>
  <si>
    <t>台州市金潮商贸发展有限公司</t>
  </si>
  <si>
    <t>台州</t>
  </si>
  <si>
    <t>福安市顺旺食品有限公司</t>
  </si>
  <si>
    <t>福安</t>
  </si>
  <si>
    <t>义乌市秀清食品商行</t>
  </si>
  <si>
    <t>义乌</t>
  </si>
  <si>
    <t>上海旭弘供应链股份有限公司</t>
  </si>
  <si>
    <t>沭阳县鸿运商贸中心</t>
  </si>
  <si>
    <t>沭阳</t>
  </si>
  <si>
    <t>平遥县尚宇副食批发部</t>
  </si>
  <si>
    <t>平遥</t>
  </si>
  <si>
    <t>郑州万达副食品有限公司</t>
  </si>
  <si>
    <t>崇左市和创商贸有限公司</t>
  </si>
  <si>
    <t>崇左</t>
  </si>
  <si>
    <t>赣榆区青口镇码丽食品店</t>
  </si>
  <si>
    <t>赣榆</t>
  </si>
  <si>
    <t>张家界益多商务发展有限公司</t>
  </si>
  <si>
    <t>张家界</t>
  </si>
  <si>
    <t>玉林市玉州区新佳味副食经营部</t>
  </si>
  <si>
    <t>玉林</t>
  </si>
  <si>
    <t>梧州致誉贸易有限公司</t>
  </si>
  <si>
    <t>梧州</t>
  </si>
  <si>
    <t>福州鑫丰汇源贸易有限公司</t>
  </si>
  <si>
    <t>闽侯</t>
  </si>
  <si>
    <t>绍兴锦雨商贸有限公司</t>
  </si>
  <si>
    <t>绍兴</t>
  </si>
  <si>
    <t>苍南县灵溪仁爱副食品店</t>
  </si>
  <si>
    <t>苍南</t>
  </si>
  <si>
    <t>杭州远洲食品有限公司</t>
  </si>
  <si>
    <t>德清</t>
  </si>
  <si>
    <t>湛江市赤坎联恒贸易有限公司</t>
  </si>
  <si>
    <t>湛江</t>
  </si>
  <si>
    <t>东方八所顺昌贸易商行</t>
  </si>
  <si>
    <t>东方</t>
  </si>
  <si>
    <t>三亚健之润食品有限公司</t>
  </si>
  <si>
    <t>三亚</t>
  </si>
  <si>
    <t>九江天发食品有限公司</t>
  </si>
  <si>
    <t>九江</t>
  </si>
  <si>
    <t>南京奋果商贸有限公司</t>
  </si>
  <si>
    <t>武汉市东西湖吉丰酱品批发部</t>
  </si>
  <si>
    <t>蚌埠市成功食品有限公司</t>
  </si>
  <si>
    <t>蚌埠</t>
  </si>
  <si>
    <t>淮北高翔商贸有限公司</t>
  </si>
  <si>
    <t>淮北</t>
  </si>
  <si>
    <t>信阳市丽佳商贸</t>
  </si>
  <si>
    <t>信阳</t>
  </si>
  <si>
    <t>驻马店市鑫帆商贸有限公司</t>
  </si>
  <si>
    <t>驻马店</t>
  </si>
  <si>
    <t>岳西县四宏商贸有限公司</t>
  </si>
  <si>
    <t>岳西</t>
  </si>
  <si>
    <t>巢湖金桥商贸有限公司</t>
  </si>
  <si>
    <t>巢湖</t>
  </si>
  <si>
    <t>海南省陵水县陵水椰林和鑫综合商行</t>
  </si>
  <si>
    <t>陵水</t>
  </si>
  <si>
    <t>长沙市雨花区群英调料商行</t>
  </si>
  <si>
    <t>南阳市日月星调味食品有限责任公司</t>
  </si>
  <si>
    <t>南阳</t>
  </si>
  <si>
    <t>方城县日月星副食商行</t>
  </si>
  <si>
    <t>方城</t>
  </si>
  <si>
    <t>湖北新太阳保健制品有限责任公司</t>
  </si>
  <si>
    <t>蕲春恒发商贸</t>
  </si>
  <si>
    <t>蕲春</t>
  </si>
  <si>
    <t>荆门市金海隆商贸有限公司</t>
  </si>
  <si>
    <t>荆门</t>
  </si>
  <si>
    <t>宜昌市江丰食品有限公司</t>
  </si>
  <si>
    <t>宜昌</t>
  </si>
  <si>
    <t>杭州仙里食品有限公司</t>
  </si>
  <si>
    <t>嘉兴市经开广诺食品商行</t>
  </si>
  <si>
    <t>嘉兴</t>
  </si>
  <si>
    <t>晋中市榆次区鼎盛源食品店</t>
  </si>
  <si>
    <t>榆次</t>
  </si>
  <si>
    <t>大同市佰味食品有限公司</t>
  </si>
  <si>
    <t>大同</t>
  </si>
  <si>
    <t>商丘市梁园区合兴副食批发部</t>
  </si>
  <si>
    <t>商丘</t>
  </si>
  <si>
    <t>平顶山市金光亚大厨房商贸有限公司</t>
  </si>
  <si>
    <t>平顶山</t>
  </si>
  <si>
    <t>许昌晨方商贸有限公司</t>
  </si>
  <si>
    <t>许昌</t>
  </si>
  <si>
    <t>温州万福贸易有限公司</t>
  </si>
  <si>
    <t>温州</t>
  </si>
  <si>
    <t>无锡市卿天物资贸易有限公司</t>
  </si>
  <si>
    <t>无锡</t>
  </si>
  <si>
    <t>武汉市硚口区董燕副食经营部</t>
  </si>
  <si>
    <t>岳阳市好一家人商贸有限公司</t>
  </si>
  <si>
    <t>岳阳</t>
  </si>
  <si>
    <t>辰溪县华鑫商行</t>
  </si>
  <si>
    <t>辰溪</t>
  </si>
  <si>
    <t>东莞市东彩食品贸易有限公司</t>
  </si>
  <si>
    <t>东莞市大岭山东联副食商店</t>
  </si>
  <si>
    <t>安庆海洋商贸有限公司</t>
  </si>
  <si>
    <t>安庆</t>
  </si>
  <si>
    <t>琼海嘉积汇民商行</t>
  </si>
  <si>
    <t>太原居来香商贸有限公司</t>
  </si>
  <si>
    <t>运城经济开发区川粤调味品有限公司</t>
  </si>
  <si>
    <t>运城</t>
  </si>
  <si>
    <t>临汾市尧都区尚品烟酒副食经销部</t>
  </si>
  <si>
    <t>临汾</t>
  </si>
  <si>
    <t>桂林香老太商贸有限公司</t>
  </si>
  <si>
    <t>桂林</t>
  </si>
  <si>
    <t>贺州市康升贸易有限公司</t>
  </si>
  <si>
    <t>贺州</t>
  </si>
  <si>
    <t>广西钦州亨威商贸有限公司</t>
  </si>
  <si>
    <t>钦州</t>
  </si>
  <si>
    <t>绍兴市圣宝食品有限公司</t>
  </si>
  <si>
    <t>无锡市好人家食品有限公司</t>
  </si>
  <si>
    <t>江阴食品城华盛副食批发部</t>
  </si>
  <si>
    <t>江阴</t>
  </si>
  <si>
    <t>宜兴市宜城天晟副食店</t>
  </si>
  <si>
    <t>宜兴</t>
  </si>
  <si>
    <t>南城永隆食品</t>
  </si>
  <si>
    <t>南城</t>
  </si>
  <si>
    <t>江西抚州市东成商贸有限公司</t>
  </si>
  <si>
    <t>抚州</t>
  </si>
  <si>
    <t>南宁市益高商贸有限责任公司</t>
  </si>
  <si>
    <t>南宁</t>
  </si>
  <si>
    <t>防城港市防城区众明商行</t>
  </si>
  <si>
    <t>防城</t>
  </si>
  <si>
    <t>宾阳县惠珍快点食品经营部</t>
  </si>
  <si>
    <t>宾阳</t>
  </si>
  <si>
    <t>凭祥市宏旺日用品批发部</t>
  </si>
  <si>
    <t>凭祥</t>
  </si>
  <si>
    <t>湖南绿色商贸有限公司</t>
  </si>
  <si>
    <t>莲花县万家福贸易商行</t>
  </si>
  <si>
    <t>莲花</t>
  </si>
  <si>
    <t>利川市统一商贸有限公司</t>
  </si>
  <si>
    <t>利川</t>
  </si>
  <si>
    <t>宿州市墉桥区嘉信调味品配送中心</t>
  </si>
  <si>
    <t>宿州</t>
  </si>
  <si>
    <t>景德镇乐平市国华干货批发部</t>
  </si>
  <si>
    <t>乐平</t>
  </si>
  <si>
    <t>上饶市信州区味美贸易商行</t>
  </si>
  <si>
    <t>上饶</t>
  </si>
  <si>
    <t>怀化谭作莲</t>
  </si>
  <si>
    <t>怀化</t>
  </si>
  <si>
    <t>耒阳市锦源商贸有限公司</t>
  </si>
  <si>
    <t>耒阳</t>
  </si>
  <si>
    <t>厦门欣佳湘贸易有限公司</t>
  </si>
  <si>
    <t>厦门</t>
  </si>
  <si>
    <t>柳州市雪琳食品有限公司</t>
  </si>
  <si>
    <t>南丰县粮油食品综合经营部</t>
  </si>
  <si>
    <t>南丰</t>
  </si>
  <si>
    <t>郑州日日通供应链管理有限公司</t>
  </si>
  <si>
    <t>亳州市大耳朵调味食品有限公司</t>
  </si>
  <si>
    <t>亳州</t>
  </si>
  <si>
    <t>六安记清商贸有限公司</t>
  </si>
  <si>
    <t>六安</t>
  </si>
  <si>
    <t>寿县金世纪干鲜调味品经营部</t>
  </si>
  <si>
    <t>寿县</t>
  </si>
  <si>
    <t>界首市盛超食品经营部</t>
  </si>
  <si>
    <t>界首</t>
  </si>
  <si>
    <t>利辛县城北供销社黄湖日杂门市部</t>
  </si>
  <si>
    <t>利辛</t>
  </si>
  <si>
    <t>阜南县辉轩商贸有限公司</t>
  </si>
  <si>
    <t>阜南</t>
  </si>
  <si>
    <t>太原市兴德发贸易有限公司</t>
  </si>
  <si>
    <t>山西全发兴贸易有限公司</t>
  </si>
  <si>
    <t>上海沪锦调味食品有限公司</t>
  </si>
  <si>
    <t>扬州</t>
  </si>
  <si>
    <t>厦门永德生贸易有限公司</t>
  </si>
  <si>
    <t>南宁一勺香商贸有限公司</t>
  </si>
  <si>
    <t>湖北迪添泰商务发展有限公司</t>
  </si>
  <si>
    <t>南宁市益高商贸有限公司（任光德）</t>
  </si>
  <si>
    <t>江门市蓬江区杜阮汇天力商行</t>
  </si>
  <si>
    <t>南昌市西湖区洪城大市场洪连食品批发部</t>
  </si>
  <si>
    <t>滨海县腾运商行</t>
  </si>
  <si>
    <t>滨海</t>
  </si>
  <si>
    <t>海门市波波食品经营部</t>
  </si>
  <si>
    <t>海门</t>
  </si>
  <si>
    <t>儋州那大众发顺副食商行</t>
  </si>
  <si>
    <t>儋州</t>
  </si>
  <si>
    <t>荆洲市恒盛商贸有限公司</t>
  </si>
  <si>
    <t>荆州</t>
  </si>
  <si>
    <t>开封市聚鑫商贸有限公司</t>
  </si>
  <si>
    <t>开封</t>
  </si>
  <si>
    <t>濮阳市金水龙源商贸有限公司</t>
  </si>
  <si>
    <t>濮阳</t>
  </si>
  <si>
    <t>麻阳裕丰商行</t>
  </si>
  <si>
    <t>麻阳</t>
  </si>
  <si>
    <t>郴州山合商贸有限公司</t>
  </si>
  <si>
    <t>郴州</t>
  </si>
  <si>
    <t>株洲毕凯商贸有限公司</t>
  </si>
  <si>
    <t>株洲</t>
  </si>
  <si>
    <t>株洲市平骄商贸有限公司</t>
  </si>
  <si>
    <t>海口兴盈食品有限公司</t>
  </si>
  <si>
    <t>海口</t>
  </si>
  <si>
    <t>南京凡泰茶业贸易有限公司</t>
  </si>
  <si>
    <t>灵山县众和食品经营部</t>
  </si>
  <si>
    <t>灵山</t>
  </si>
  <si>
    <t>宁明县新芬榨菜店</t>
  </si>
  <si>
    <t>宁明</t>
  </si>
  <si>
    <t>江州区骏宝食品百货商行</t>
  </si>
  <si>
    <t>十堰环龙贸易有限公司</t>
  </si>
  <si>
    <t>十堰</t>
  </si>
  <si>
    <t>阳新宏政商贸有限公司</t>
  </si>
  <si>
    <t>阳新</t>
  </si>
  <si>
    <t>黄梅薄利干鲜</t>
  </si>
  <si>
    <t>黄梅</t>
  </si>
  <si>
    <t>合肥市合泉工贸有限公司</t>
  </si>
  <si>
    <t>永州正红食品商行</t>
  </si>
  <si>
    <t>新化县上海镇长子批发部</t>
  </si>
  <si>
    <t>新化</t>
  </si>
  <si>
    <t>北海市海城区玉兴副食商行</t>
  </si>
  <si>
    <t>北海</t>
  </si>
  <si>
    <t>丽水德诚商贸有限公司</t>
  </si>
  <si>
    <t>丽水</t>
  </si>
  <si>
    <t>漯河市棒棒贸易有限公司</t>
  </si>
  <si>
    <t>漯河</t>
  </si>
  <si>
    <t>老河口玉皇阁批发</t>
  </si>
  <si>
    <t>老河口</t>
  </si>
  <si>
    <t>潜江市广商商贸有限责任公司</t>
  </si>
  <si>
    <t>潜江</t>
  </si>
  <si>
    <t>长治市财源食品有限公司</t>
  </si>
  <si>
    <t>长治</t>
  </si>
  <si>
    <t>晋城市日月欣商贸有限公司</t>
  </si>
  <si>
    <t>晋城</t>
  </si>
  <si>
    <t>苏州金科力国际贸易有限公司</t>
  </si>
  <si>
    <t>张家港</t>
  </si>
  <si>
    <t>张家港市科力贸易有限公司</t>
  </si>
  <si>
    <t>太仓市城厢镇申源食品商行</t>
  </si>
  <si>
    <t>太仓</t>
  </si>
  <si>
    <t>吴江市平望申江食品商贸行</t>
  </si>
  <si>
    <t>吴江</t>
  </si>
  <si>
    <t>桂平市侨建副食品批发部</t>
  </si>
  <si>
    <t>桂平</t>
  </si>
  <si>
    <t>博白县城区聚合副食品经营部</t>
  </si>
  <si>
    <t>博白</t>
  </si>
  <si>
    <t>砀山县鑫杰副食商行</t>
  </si>
  <si>
    <t>砀山</t>
  </si>
  <si>
    <t>上海天越食品有限公司</t>
  </si>
  <si>
    <t>台山市番业贸易有限公司</t>
  </si>
  <si>
    <t>台山</t>
  </si>
  <si>
    <t>渑池县南闫路泰山鸿达食品商贸</t>
  </si>
  <si>
    <t>渑池</t>
  </si>
  <si>
    <t>安阳市文清商贸有限公司</t>
  </si>
  <si>
    <t>安阳</t>
  </si>
  <si>
    <t>珠海市成得贸易有限公司</t>
  </si>
  <si>
    <t>东莞市糖酒集团东方配销有限公司</t>
  </si>
  <si>
    <t>徐州绿然食品有限公司</t>
  </si>
  <si>
    <t>徐州</t>
  </si>
  <si>
    <t>江西省鹰潭惠友调味品批发部</t>
  </si>
  <si>
    <t>鹰潭</t>
  </si>
  <si>
    <t>金溪县志诚商行</t>
  </si>
  <si>
    <t>金溪</t>
  </si>
  <si>
    <t>吉安市青原区庆升商贸经营部</t>
  </si>
  <si>
    <t>吉安</t>
  </si>
  <si>
    <t>嘉兴市荣佳贸易有限公司</t>
  </si>
  <si>
    <t>福州怀信贸易有限公司</t>
  </si>
  <si>
    <t>靖江市小蔡食品商行</t>
  </si>
  <si>
    <t>靖江</t>
  </si>
  <si>
    <t>上海荣亚商贸有限公司</t>
  </si>
  <si>
    <t>端州区汇之洋食品商行</t>
  </si>
  <si>
    <t>肇庆</t>
  </si>
  <si>
    <t>端州区祥通开拓食品经营部</t>
  </si>
  <si>
    <t>丰城市超越贸易有限公司</t>
  </si>
  <si>
    <t>丰城</t>
  </si>
  <si>
    <t>铜鼓县百姓批发部</t>
  </si>
  <si>
    <t>铜鼓</t>
  </si>
  <si>
    <t>长兴陆派食品有限公司</t>
  </si>
  <si>
    <t>长兴</t>
  </si>
  <si>
    <t>建湖县好味多食品店</t>
  </si>
  <si>
    <t>建湖</t>
  </si>
  <si>
    <t>周口市味品商贸有限公司</t>
  </si>
  <si>
    <t>周口</t>
  </si>
  <si>
    <t>三明市春风食品有限公司</t>
  </si>
  <si>
    <t>三明</t>
  </si>
  <si>
    <t>苏州相湖克明食品销售有限公司</t>
  </si>
  <si>
    <t>深圳市福客多贸易有限公司</t>
  </si>
  <si>
    <t>东莞市云露食品贸易有限公司</t>
  </si>
  <si>
    <t>惠州市聚盈贸易有限公司</t>
  </si>
  <si>
    <t>惠州</t>
  </si>
  <si>
    <t>东莞市宝岭商贸有限公司</t>
  </si>
  <si>
    <t>汾阳市晋阳肉食店</t>
  </si>
  <si>
    <t>汾阳</t>
  </si>
  <si>
    <t>广东兴宁市雨兴副食商行</t>
  </si>
  <si>
    <t>随州市家有调料批发部</t>
  </si>
  <si>
    <t>随州</t>
  </si>
  <si>
    <t>天门市加加调味品商行</t>
  </si>
  <si>
    <t>天门</t>
  </si>
  <si>
    <t>汕头市成宏食品商行</t>
  </si>
  <si>
    <t>汕头</t>
  </si>
  <si>
    <t>汕头市金平区奕强食品商行</t>
  </si>
  <si>
    <t>陆丰市东海本基源食品门市</t>
  </si>
  <si>
    <t>陆丰</t>
  </si>
  <si>
    <t>普宁市流沙汇香调味品经营部</t>
  </si>
  <si>
    <t>普宁</t>
  </si>
  <si>
    <t>揭东县果菜食品公司第九门市</t>
  </si>
  <si>
    <t>上海电商</t>
  </si>
  <si>
    <t>苏州电商</t>
  </si>
  <si>
    <t>金华电商</t>
  </si>
  <si>
    <t>杭州电商</t>
  </si>
  <si>
    <t>嘉兴电商</t>
  </si>
  <si>
    <t>晋江电商</t>
  </si>
  <si>
    <t>广州电商</t>
  </si>
  <si>
    <t>惠阳电商</t>
  </si>
  <si>
    <t>天津电商</t>
  </si>
  <si>
    <t>北京电商</t>
  </si>
  <si>
    <t>成都电商</t>
  </si>
  <si>
    <t>江门电商</t>
  </si>
  <si>
    <t>东莞电商</t>
  </si>
  <si>
    <t>香港奕海贸易公司</t>
  </si>
  <si>
    <t>2018年4月涪陵榨菜集团货运信息表（远成-惠通）</t>
  </si>
  <si>
    <t>宁乡县玉德食品经营部</t>
  </si>
  <si>
    <t>宁乡</t>
  </si>
  <si>
    <t>铜官山区新长城商贸经营部</t>
  </si>
  <si>
    <t>铜陵</t>
  </si>
  <si>
    <t>凤阳鼓楼酱菜调味批发部</t>
  </si>
  <si>
    <t>凤阳</t>
  </si>
  <si>
    <t>徐州市大拇指食品贸易有限公司</t>
  </si>
  <si>
    <t>松滋市国宏商贸有限公司</t>
  </si>
  <si>
    <t>松滋</t>
  </si>
  <si>
    <t>高安市吴建军副食品批发</t>
  </si>
  <si>
    <t>高安</t>
  </si>
  <si>
    <t>宜丰县小刘调味品批发部</t>
  </si>
  <si>
    <t>宜丰</t>
  </si>
  <si>
    <t>赣州市章贡区正旺副食品商行</t>
  </si>
  <si>
    <t>永修县涂埠镇新城佳友商行</t>
  </si>
  <si>
    <t>永修</t>
  </si>
  <si>
    <t>宁都县梅江镇美味鲜商行</t>
  </si>
  <si>
    <t>宁都</t>
  </si>
  <si>
    <t>惠州市丰惠隆贸易有限公司</t>
  </si>
  <si>
    <t>古田县新益民副食品店</t>
  </si>
  <si>
    <t>古田</t>
  </si>
  <si>
    <t>遂溪县遂城海和副食经销部</t>
  </si>
  <si>
    <t>遂溪</t>
  </si>
  <si>
    <t>慈溪市周巷华辰副食品店</t>
  </si>
  <si>
    <t>余姚</t>
  </si>
  <si>
    <t>天长晨光果品商贸公司</t>
  </si>
  <si>
    <t>天长</t>
  </si>
  <si>
    <t>明光市杨氏调味总汇</t>
  </si>
  <si>
    <t>明光</t>
  </si>
  <si>
    <t>泰州瑞苠粮油有限公司</t>
  </si>
  <si>
    <t>泰州</t>
  </si>
  <si>
    <t>新沂市新安镇远奇调味品批发部</t>
  </si>
  <si>
    <t>新沂</t>
  </si>
  <si>
    <t>阳泉市正通商贸有限责任公司</t>
  </si>
  <si>
    <t>阳泉</t>
  </si>
  <si>
    <t>开平市金泰贸易有限公司</t>
  </si>
  <si>
    <t>开平</t>
  </si>
  <si>
    <t>东莞市南城华普食品贸易部</t>
  </si>
  <si>
    <t>阜阳市百味佳商贸有限公司</t>
  </si>
  <si>
    <t>阜阳</t>
  </si>
  <si>
    <t>无为腾运调味品批发部</t>
  </si>
  <si>
    <t>无为</t>
  </si>
  <si>
    <t>芜湖市小章副食经营部</t>
  </si>
  <si>
    <t>芜湖</t>
  </si>
  <si>
    <t>藤县久恒食品商行</t>
  </si>
  <si>
    <t>藤县</t>
  </si>
  <si>
    <t>射阳县花记粮油调味品配送中心</t>
  </si>
  <si>
    <t>射阳</t>
  </si>
  <si>
    <t>广东省徐闻县恒昌副食商行</t>
  </si>
  <si>
    <t>徐闻</t>
  </si>
  <si>
    <t>芜湖市红星酱业商贸有限公司</t>
  </si>
  <si>
    <t>岑溪市小萍粮油贸易有限公司</t>
  </si>
  <si>
    <t>岑溪</t>
  </si>
  <si>
    <t>武宁县古艾市场田信成调味品批发部</t>
  </si>
  <si>
    <t>武宁</t>
  </si>
  <si>
    <t>德安县鸿盛商行</t>
  </si>
  <si>
    <t>德安</t>
  </si>
  <si>
    <t>宜昌市伍家岗区鑫承酱菜商行</t>
  </si>
  <si>
    <t>武汉嘉祺生物食品有限公司</t>
  </si>
  <si>
    <t>徐州君实商贸有限公司</t>
  </si>
  <si>
    <t>沛县</t>
  </si>
  <si>
    <t>湖南汇智天成食品有限公司</t>
  </si>
  <si>
    <t>衡阳</t>
  </si>
  <si>
    <t>抚州市东成商贸有限公司</t>
  </si>
  <si>
    <t>南昌亿分营销有限公司</t>
  </si>
  <si>
    <t>景德镇</t>
  </si>
  <si>
    <t>新余市新鹏贸易有限公司</t>
  </si>
  <si>
    <t>新余</t>
  </si>
  <si>
    <t>贵池区国欣副食品商行</t>
  </si>
  <si>
    <t>池州</t>
  </si>
  <si>
    <t>乐平市国华干货批发部</t>
  </si>
  <si>
    <t>五河县陈杰调味品商行</t>
  </si>
  <si>
    <t>五河</t>
  </si>
  <si>
    <t>合肥耀宇经贸有限公司</t>
  </si>
  <si>
    <t>新一批发超市</t>
  </si>
  <si>
    <t>合浦李世珣副食摊</t>
  </si>
  <si>
    <t>合浦</t>
  </si>
  <si>
    <t>湖北省仙桃市三九商贸有限公司</t>
  </si>
  <si>
    <t>仙桃</t>
  </si>
  <si>
    <t>监利县双财调味品经营部</t>
  </si>
  <si>
    <t>监利</t>
  </si>
  <si>
    <t>雷州市振华经销部</t>
  </si>
  <si>
    <t>雷州</t>
  </si>
  <si>
    <t>宜春市千百味商贸有限公司</t>
  </si>
  <si>
    <t>宜春</t>
  </si>
  <si>
    <t>固镇县久久百货经营部</t>
  </si>
  <si>
    <t>固镇</t>
  </si>
  <si>
    <t>宣城市佳旭食品有限公司</t>
  </si>
  <si>
    <t>万宁万城真豪副食商行</t>
  </si>
  <si>
    <t>万宁</t>
  </si>
  <si>
    <t>南城永隆食品商行</t>
  </si>
  <si>
    <t>永州市冷水滩区岚角山镇唐文副食日杂店</t>
  </si>
  <si>
    <t>待客户预约后送</t>
  </si>
  <si>
    <t>南京电商</t>
  </si>
  <si>
    <t>武汉电商</t>
  </si>
  <si>
    <t>西安电商</t>
  </si>
  <si>
    <t>济南电商</t>
  </si>
  <si>
    <t>梅州市家家发贸易有限公司</t>
  </si>
  <si>
    <t>梅州</t>
  </si>
  <si>
    <t>揭阳市榕城区辉旺果菜调味行</t>
  </si>
  <si>
    <t>台州市路桥金韶食品有限公司</t>
  </si>
  <si>
    <t>东海县味全商贸有限公司</t>
  </si>
  <si>
    <t>东海</t>
  </si>
  <si>
    <t>资溪县腾达商贸中心</t>
  </si>
  <si>
    <t>资溪</t>
  </si>
  <si>
    <t>丰顺县裕兴经营部</t>
  </si>
  <si>
    <t>丰顺</t>
  </si>
  <si>
    <t>泗洪县云露食品商行</t>
  </si>
  <si>
    <t>泗洪</t>
  </si>
  <si>
    <t>昆山市对角线贸易商行</t>
  </si>
  <si>
    <t>昆山</t>
  </si>
  <si>
    <t>龙岩市佳顺贸易有限公司</t>
  </si>
  <si>
    <t>龙岩</t>
  </si>
  <si>
    <t>定安定城科达商行</t>
  </si>
  <si>
    <t>定安</t>
  </si>
  <si>
    <t>颍上县汇龙商贸有限公司</t>
  </si>
  <si>
    <t>颍上</t>
  </si>
  <si>
    <t>栾川县运通商贸有限公司</t>
  </si>
  <si>
    <t>栾川</t>
  </si>
  <si>
    <t>泉州电商</t>
  </si>
  <si>
    <t>重庆电商</t>
  </si>
  <si>
    <t>潜山县方圆商贸</t>
  </si>
  <si>
    <t>潜山</t>
  </si>
  <si>
    <t>贵港市长乐商贸有限责任公司</t>
  </si>
  <si>
    <t>贵港</t>
  </si>
  <si>
    <t>徐州德惠恒商贸有限公司</t>
  </si>
  <si>
    <t>邳州</t>
  </si>
  <si>
    <t>南宁市承海鼎调味品有限责任公司</t>
  </si>
  <si>
    <t>上海榕株实业有限公司</t>
  </si>
  <si>
    <t>佛山市禅城区梓翔贸易商行</t>
  </si>
  <si>
    <t>太湖县荣贵商贸有限公司</t>
  </si>
  <si>
    <t>太湖</t>
  </si>
  <si>
    <t>厦门鑫创鸿纪贸易有限公司</t>
  </si>
  <si>
    <t>龙海</t>
  </si>
  <si>
    <t>莆田市巨源贸易有限公司</t>
  </si>
  <si>
    <t>莆田</t>
  </si>
  <si>
    <t>黎川冬平商行</t>
  </si>
  <si>
    <t>黎川</t>
  </si>
  <si>
    <t>广昌汇新商行</t>
  </si>
  <si>
    <t>广昌</t>
  </si>
  <si>
    <t>赣州市章贡区旭日酱行</t>
  </si>
  <si>
    <t>抚州市东乡区东西南北调料批发部</t>
  </si>
  <si>
    <t>东乡</t>
  </si>
  <si>
    <t>进贤宏景贸易有限公司</t>
  </si>
  <si>
    <t>进贤</t>
  </si>
  <si>
    <t>赣州特旺商贸有限公司</t>
  </si>
  <si>
    <t>樟树市鸿运商行</t>
  </si>
  <si>
    <t>樟树</t>
  </si>
  <si>
    <t>广西百色市盛昌商贸有限公司</t>
  </si>
  <si>
    <t>百色</t>
  </si>
  <si>
    <t>江苏东鼎包装有限公司</t>
  </si>
  <si>
    <t>宿迁</t>
  </si>
  <si>
    <t>济源市沁园味道食品商行</t>
  </si>
  <si>
    <t>济源</t>
  </si>
  <si>
    <t>南通凯发食品有限公司</t>
  </si>
  <si>
    <t>盱眙县恒达商贸有限公司</t>
  </si>
  <si>
    <t>盱眙</t>
  </si>
  <si>
    <t>万宁万城兴昌副食商行</t>
  </si>
  <si>
    <t>南丰县章俊粮油经营部</t>
  </si>
  <si>
    <t>奉新乐百氏超市</t>
  </si>
  <si>
    <t>奉新</t>
  </si>
  <si>
    <t>武穴市云双桥商贸有限公司</t>
  </si>
  <si>
    <t>武穴</t>
  </si>
  <si>
    <t>靖安县华兴仓储商店</t>
  </si>
  <si>
    <t>靖安</t>
  </si>
  <si>
    <t>2018年5月涪陵榨菜集团货运信息表（远成-惠通）</t>
  </si>
  <si>
    <t>偃师市城关镇农贸市场怀东调味品商行</t>
  </si>
  <si>
    <t>偃师</t>
  </si>
  <si>
    <t>东莞市东恒食品商贸有限公司</t>
  </si>
  <si>
    <t>河源市江东新区源峰食品有限公司</t>
  </si>
  <si>
    <t>河源</t>
  </si>
  <si>
    <t>藤县畅旺食品商行</t>
  </si>
  <si>
    <t>丰县味皇商贸有限公司</t>
  </si>
  <si>
    <t>丰县</t>
  </si>
  <si>
    <t>攸县国文干货调料批发</t>
  </si>
  <si>
    <t>攸县</t>
  </si>
  <si>
    <t>横县昌宁食品商行</t>
  </si>
  <si>
    <t>横县</t>
  </si>
  <si>
    <t>启东市玮航商行</t>
  </si>
  <si>
    <t>启东</t>
  </si>
  <si>
    <t>忻州绿宝源油脂有限公司</t>
  </si>
  <si>
    <t>忻州</t>
  </si>
  <si>
    <t>阳江市江城区厚信贸易有限公司</t>
  </si>
  <si>
    <t>阳江</t>
  </si>
  <si>
    <t>徐州铭润轩商贸有限公司</t>
  </si>
  <si>
    <t>常州</t>
  </si>
  <si>
    <t>朔州市朔城区吉星商行</t>
  </si>
  <si>
    <t>朔州</t>
  </si>
  <si>
    <t>浙江驰骋商贸有限公司</t>
  </si>
  <si>
    <t>江山</t>
  </si>
  <si>
    <t>黄石立群工贸有限公司</t>
  </si>
  <si>
    <t>大冶</t>
  </si>
  <si>
    <t>中国石化销售有限公司上海石油分公司</t>
  </si>
  <si>
    <t>金华市一心商贸有限公司</t>
  </si>
  <si>
    <t>金华</t>
  </si>
  <si>
    <t>萍乡市万家福贸易有限公司</t>
  </si>
  <si>
    <t>萍乡</t>
  </si>
  <si>
    <t>庐山市兴旺商行</t>
  </si>
  <si>
    <t>庐山</t>
  </si>
  <si>
    <t>湖北永强商贸有限责任公司</t>
  </si>
  <si>
    <t>衢州市菜篮子食品有限公司</t>
  </si>
  <si>
    <t>衢州</t>
  </si>
  <si>
    <t>信阳市味佳食品有限公司</t>
  </si>
  <si>
    <t>上海嘉定电商</t>
  </si>
  <si>
    <t>成都天府电商</t>
  </si>
  <si>
    <t>苏州姑苏区电商</t>
  </si>
  <si>
    <t>宁波市江东铭城食品商贸行</t>
  </si>
  <si>
    <t>黄石市上窑顺发调味品经营部</t>
  </si>
  <si>
    <t>黄石</t>
  </si>
  <si>
    <t>海润物流</t>
  </si>
  <si>
    <t>惠通出口</t>
  </si>
  <si>
    <t>淮南市芳草园宏伟商贸有限公司</t>
  </si>
  <si>
    <t>淮南</t>
  </si>
  <si>
    <t>岳阳市锦上花贸易有限公司</t>
  </si>
  <si>
    <t>南宁市益高商贸有限责任公司（任光德）</t>
  </si>
  <si>
    <t>鹤壁市坤元商贸有限公司</t>
  </si>
  <si>
    <t>鹤壁</t>
  </si>
  <si>
    <t>深圳市鹏达通仓储有限公司</t>
  </si>
  <si>
    <t>成都龙泉驿</t>
  </si>
  <si>
    <t>预约在30号送</t>
  </si>
  <si>
    <t>泉州晋江</t>
  </si>
  <si>
    <t>预约24号送</t>
  </si>
  <si>
    <t>黄冈市万泰丰商贸有限公司</t>
  </si>
  <si>
    <t>黄冈</t>
  </si>
  <si>
    <t>汨罗市佳美商贸</t>
  </si>
  <si>
    <t>汨罗</t>
  </si>
  <si>
    <t>上海恩原国际物流有限公司(高翔库)</t>
  </si>
  <si>
    <t>中石化易捷便利店</t>
  </si>
  <si>
    <t>中国石油化工股份有限公司河南石油分公司物流中心</t>
  </si>
  <si>
    <t>修水县城南华谊商行</t>
  </si>
  <si>
    <t>修水</t>
  </si>
  <si>
    <t>湖北昊久隆商贸有限公司</t>
  </si>
  <si>
    <t>浠水</t>
  </si>
  <si>
    <t>客户地址有差异协调中</t>
  </si>
  <si>
    <t>阳城县志光商行</t>
  </si>
  <si>
    <t>阳城</t>
  </si>
  <si>
    <t>上海松江电商</t>
  </si>
  <si>
    <t>无锡电商</t>
  </si>
  <si>
    <t>客户预约7号送</t>
  </si>
  <si>
    <t>天津武清区电商</t>
  </si>
  <si>
    <t>成都天府新区电商</t>
  </si>
  <si>
    <t>客户预约9号送</t>
  </si>
  <si>
    <t>郑州电商</t>
  </si>
  <si>
    <t>南昌电商</t>
  </si>
  <si>
    <t>长沙电商</t>
  </si>
  <si>
    <t>预约30号送</t>
  </si>
  <si>
    <t>南宁电商</t>
  </si>
  <si>
    <t>青岛电商</t>
  </si>
  <si>
    <t>合肥电商</t>
  </si>
  <si>
    <t>盐城市味之聚商贸有限公司</t>
  </si>
  <si>
    <t>预约30号下午</t>
  </si>
  <si>
    <t>安徽瑞临商贸有限公司</t>
  </si>
  <si>
    <t>临泉</t>
  </si>
  <si>
    <t>预约后派送</t>
  </si>
  <si>
    <t>镇江市三联商业贸易中心</t>
  </si>
  <si>
    <t>镇江</t>
  </si>
  <si>
    <t>湖南省珍正美食品贸易有限公司</t>
  </si>
  <si>
    <t>佛山市康顺达贸易有限公司</t>
  </si>
  <si>
    <t>上饶市国星商贸有限公司</t>
  </si>
  <si>
    <t>6号派送中</t>
  </si>
  <si>
    <t>华芮贸易有限公司</t>
  </si>
  <si>
    <t>上海卓鼎国际物流有限公司</t>
  </si>
  <si>
    <t>三明市福瑞达贸易有限公司</t>
  </si>
  <si>
    <t>2018年6月涪陵榨菜集团货运信息表（远成-惠通）</t>
  </si>
  <si>
    <t>南京市高淳区有雷干货</t>
  </si>
  <si>
    <t>高淳</t>
  </si>
  <si>
    <t>常州市圣源副食品有限公司</t>
  </si>
  <si>
    <t>美国食品工会</t>
  </si>
  <si>
    <t xml:space="preserve">                                                                                        </t>
  </si>
  <si>
    <t>靖江市周全满酱菜经营部</t>
  </si>
  <si>
    <t>丹阳市云阳镇北腌经营部</t>
  </si>
  <si>
    <t>丹阳</t>
  </si>
  <si>
    <t>14日派送中</t>
  </si>
  <si>
    <t>待客户预约</t>
  </si>
  <si>
    <t>上海松江</t>
  </si>
  <si>
    <t>客户预约19号派送</t>
  </si>
  <si>
    <t>上海嘉定</t>
  </si>
  <si>
    <t>黄山市新庆源商贸有限公司</t>
  </si>
  <si>
    <t>黄山</t>
  </si>
  <si>
    <t>客户预约后送货</t>
  </si>
  <si>
    <t>长沙群英商贸有限公司</t>
  </si>
  <si>
    <t>上海灿锐商贸有限公司</t>
  </si>
  <si>
    <t>商丘兴达食品有限公司</t>
  </si>
  <si>
    <t>蒙城县新民街夏琪琳食品商店</t>
  </si>
  <si>
    <t>蒙城</t>
  </si>
  <si>
    <t>保德县鑫森源副食门市</t>
  </si>
  <si>
    <t>保德</t>
  </si>
  <si>
    <t>洛阳耀怀商贸有限公司</t>
  </si>
  <si>
    <t>涡阳健民名优酱菜调味品批发中心</t>
  </si>
  <si>
    <t>涡阳</t>
  </si>
  <si>
    <t>桐城市庆利商行</t>
  </si>
  <si>
    <t>桐城</t>
  </si>
  <si>
    <t>常州观文商贸有限公司</t>
  </si>
  <si>
    <t>安福县姚氏副食品批发部</t>
  </si>
  <si>
    <t>安福</t>
  </si>
  <si>
    <t>太和县海润商贸有限公司</t>
  </si>
  <si>
    <t>太和</t>
  </si>
  <si>
    <t>怀化市新华燊商贸有限公司</t>
  </si>
  <si>
    <t>2018年7月涪陵榨菜集团货运信息表（远成-惠通）</t>
  </si>
  <si>
    <t>佛山市集益祥贸易有限公司</t>
  </si>
  <si>
    <t>预约13号派送</t>
  </si>
  <si>
    <t>配发样品</t>
  </si>
  <si>
    <t>义乌市秀青食品商行</t>
  </si>
  <si>
    <r>
      <rPr>
        <sz val="10"/>
        <color indexed="8"/>
        <rFont val="宋体"/>
        <charset val="134"/>
      </rPr>
      <t>上海渝悦商贸有限公司（</t>
    </r>
    <r>
      <rPr>
        <sz val="10"/>
        <color indexed="10"/>
        <rFont val="宋体"/>
        <charset val="134"/>
      </rPr>
      <t>配发样品</t>
    </r>
    <r>
      <rPr>
        <sz val="10"/>
        <color indexed="8"/>
        <rFont val="宋体"/>
        <charset val="134"/>
      </rPr>
      <t>）</t>
    </r>
  </si>
  <si>
    <t>邵阳市双清区聚友食杂调味品经营部</t>
  </si>
  <si>
    <t>东方顺之隆贸易有限公司</t>
  </si>
  <si>
    <t>淮安创天粮油有限公司</t>
  </si>
  <si>
    <t>淮安</t>
  </si>
  <si>
    <t>预约20号派送</t>
  </si>
  <si>
    <t>河源市江东新区源锋食品有限公司</t>
  </si>
  <si>
    <t>吉安市青原区周庆生商贸有限公司</t>
  </si>
  <si>
    <t>客户要求延迟派送</t>
  </si>
  <si>
    <t>隆洋汇（上海）贸易有限公司</t>
  </si>
  <si>
    <t>客户预约27号</t>
  </si>
  <si>
    <t>宜兴市屺亭街道天晟副食店</t>
  </si>
  <si>
    <t>客户预约29号</t>
  </si>
  <si>
    <t>客户预约28号</t>
  </si>
  <si>
    <t>客户预约30号</t>
  </si>
  <si>
    <t>预约27号送货</t>
  </si>
  <si>
    <t>预约24日派送</t>
  </si>
  <si>
    <t>鹰潭市月湖区惠友调味品批发部</t>
  </si>
  <si>
    <t>许昌金玖物流贸易有限公司</t>
  </si>
  <si>
    <t>湖北三九商贸有限公司</t>
  </si>
  <si>
    <t>客户1号派送</t>
  </si>
  <si>
    <t>1号派送</t>
  </si>
  <si>
    <t>防城港市防城区众朋商行</t>
  </si>
  <si>
    <t>高平市和财食品批发部</t>
  </si>
  <si>
    <t>高平</t>
  </si>
  <si>
    <t>东莞市华普食品贸易有限公司</t>
  </si>
  <si>
    <t>连云港市美亚贸易有限公司</t>
  </si>
  <si>
    <t>连云港</t>
  </si>
  <si>
    <t>福建宏亚商贸发展有限公司</t>
  </si>
  <si>
    <t>南平</t>
  </si>
  <si>
    <t>衡阳市石鼓区凯岚调味品批发部</t>
  </si>
  <si>
    <t>襄阳市宝硕农业开发有限公司</t>
  </si>
  <si>
    <t>预约4号派送</t>
  </si>
  <si>
    <t>青岛</t>
  </si>
  <si>
    <t>预约10号派送</t>
  </si>
  <si>
    <t>沈阳</t>
  </si>
  <si>
    <t>北京</t>
  </si>
  <si>
    <t>天津</t>
  </si>
  <si>
    <t>惠阳</t>
  </si>
  <si>
    <t>晋江</t>
  </si>
  <si>
    <t>西安</t>
  </si>
  <si>
    <t>重庆</t>
  </si>
  <si>
    <t>红安县鼎丰泰商贸行</t>
  </si>
  <si>
    <t>红安</t>
  </si>
  <si>
    <t>鄂州市味全干鲜</t>
  </si>
  <si>
    <t>鄂州</t>
  </si>
  <si>
    <t>徐州市绿然食品有限公司</t>
  </si>
  <si>
    <t>客户预约后派送</t>
  </si>
  <si>
    <t>南京凡泰国际贸易有限公司</t>
  </si>
  <si>
    <t>客户预约8号派送</t>
  </si>
  <si>
    <t>溧阳钱胖贸易有限公司</t>
  </si>
  <si>
    <t>溧阳</t>
  </si>
  <si>
    <t>苏州湘湖食品销售有限公司</t>
  </si>
  <si>
    <t>新沂市华远调味品有限公司</t>
  </si>
  <si>
    <t>2018年8月涪陵榨菜集团货运信息表（佰之源-惠通）</t>
  </si>
  <si>
    <t>安庆市开发区友红干货批发部</t>
  </si>
  <si>
    <t>预约9号派送</t>
  </si>
  <si>
    <t>合肥谦笙缘商贸有限公司</t>
  </si>
  <si>
    <t>汕头市鑫泓业贸易有限公司</t>
  </si>
  <si>
    <t xml:space="preserve">河源市合口味食品贸易有限公司 </t>
  </si>
  <si>
    <t>广德县小方副食商行</t>
  </si>
  <si>
    <t>广德</t>
  </si>
  <si>
    <t>南通旺旺商贸有限公司</t>
  </si>
  <si>
    <t>海安</t>
  </si>
  <si>
    <t>祁阳县杨氏副食店</t>
  </si>
  <si>
    <t>祁阳</t>
  </si>
  <si>
    <t>待预约派送</t>
  </si>
  <si>
    <t>预约22日送</t>
  </si>
  <si>
    <t>龙泉驿电商</t>
  </si>
  <si>
    <t>盱眙县恒达贸易有限公司</t>
  </si>
  <si>
    <t>预约8.22日送</t>
  </si>
  <si>
    <t>河南振宇食品有限公司</t>
  </si>
  <si>
    <t>灵宝</t>
  </si>
  <si>
    <t>荆州市恒盛商贸有限公司</t>
  </si>
  <si>
    <t>厦门诚兴恒食品有限公司</t>
  </si>
  <si>
    <t>商丘市兴达食品有限公司</t>
  </si>
  <si>
    <t>蕲春恒发商贸有限公司</t>
  </si>
  <si>
    <t>贵阳电商</t>
  </si>
  <si>
    <t>预约29日送</t>
  </si>
  <si>
    <t>预约9.2日送</t>
  </si>
  <si>
    <t>预约7号送</t>
  </si>
  <si>
    <t>预约28日送</t>
  </si>
  <si>
    <t>待预约</t>
  </si>
  <si>
    <t>预约9.1日送</t>
  </si>
  <si>
    <t>预约22日派送</t>
  </si>
  <si>
    <t>预约31日送</t>
  </si>
  <si>
    <t>带预约送货</t>
  </si>
  <si>
    <t>海南</t>
  </si>
  <si>
    <t>待预约送货</t>
  </si>
  <si>
    <t>焦作市为民购电子商务有限公司</t>
  </si>
  <si>
    <t xml:space="preserve">广州互博贸易有限公司 </t>
  </si>
  <si>
    <t>番禺</t>
  </si>
  <si>
    <t>阳江市江城区健昌贸易有限公司</t>
  </si>
  <si>
    <t>霍邱县城关镇金民调味品经营部</t>
  </si>
  <si>
    <t>霍邱</t>
  </si>
  <si>
    <t>灵璧县灵城大唐调味品配送店</t>
  </si>
  <si>
    <t>灵璧</t>
  </si>
  <si>
    <t>射阳县合德镇花记食品商行</t>
  </si>
  <si>
    <t xml:space="preserve">周口市弘成达实业有限公司 </t>
  </si>
  <si>
    <t>大丰市红红调味品门市</t>
  </si>
  <si>
    <t>大丰</t>
  </si>
  <si>
    <t>2018年9月涪陵榨菜集团货运信息表（佰之源-惠通）</t>
  </si>
  <si>
    <t>上海九杰大件货物运输有限公司</t>
  </si>
  <si>
    <t>海陵区百家味副食品商行</t>
  </si>
  <si>
    <t>增城电商</t>
  </si>
  <si>
    <t>苏州姑苏电商</t>
  </si>
  <si>
    <t>涪陵办</t>
  </si>
  <si>
    <t>中石化上海分公司</t>
  </si>
  <si>
    <t>阜宁县阜城镇酱醋厂经营部</t>
  </si>
  <si>
    <t>阜宁</t>
  </si>
  <si>
    <t>杭州凯正食品有限公司</t>
  </si>
  <si>
    <t>上 海 卓 鼎 国 际 物 流 有 限 公 司</t>
  </si>
  <si>
    <t xml:space="preserve">平顶山市卫东区金光亚调味品商店 </t>
  </si>
  <si>
    <t>浦北大陆副食批发商行</t>
  </si>
  <si>
    <t>浦北</t>
  </si>
  <si>
    <t>赣榆区青口镇专注调味品店</t>
  </si>
  <si>
    <t>顺通副食批发部</t>
  </si>
  <si>
    <t>佛山市禅城区兴广源调味品购销部</t>
  </si>
  <si>
    <t xml:space="preserve">福建八闽香食品有限公司 </t>
  </si>
  <si>
    <t>灌云县飞马汽车贸易有限公司</t>
  </si>
  <si>
    <t>灌云</t>
  </si>
  <si>
    <t>株州</t>
  </si>
  <si>
    <t>业务员预约送货时间</t>
  </si>
  <si>
    <t>成都龙泉驿电商</t>
  </si>
  <si>
    <t>舒城县好运商贸有限责任公司</t>
  </si>
  <si>
    <t>舒城</t>
  </si>
  <si>
    <t>收货人要求送货时间</t>
  </si>
  <si>
    <t>隆安县城北金华超市</t>
  </si>
  <si>
    <t>隆安</t>
  </si>
  <si>
    <t>金寨县浩天商贸经营部</t>
  </si>
  <si>
    <t>金寨</t>
  </si>
  <si>
    <t>福安市兴顺旺食品贸易有限公司</t>
  </si>
  <si>
    <t>武宁县田氏食品商行</t>
  </si>
  <si>
    <t>三亚健润商贸有限公司</t>
  </si>
  <si>
    <t>东莞市味全天下食品贸易有限公司</t>
  </si>
  <si>
    <t>南昌亿分信息科技有限公司</t>
  </si>
  <si>
    <t>岳阳德商行商贸有限公司</t>
  </si>
  <si>
    <t>2018年10月涪陵榨菜集团货运信息表（佰之源-惠通）</t>
  </si>
  <si>
    <t>业务员预约送货时间要求</t>
  </si>
  <si>
    <t>浙江驰骋物流有限公司</t>
  </si>
  <si>
    <t>海门市冬叶食品经营部</t>
  </si>
  <si>
    <t>平江县酱园商行</t>
  </si>
  <si>
    <t>平江</t>
  </si>
  <si>
    <t>苏州市新宝商贸有限公司</t>
  </si>
  <si>
    <t xml:space="preserve">宁波尚恒食品有限责任公司 </t>
  </si>
  <si>
    <t>深圳市连爱发贸易有限公司</t>
  </si>
  <si>
    <t>太和县润海食品经营部</t>
  </si>
  <si>
    <t>2018年11月涪陵榨菜集团货运信息表（佰之源-惠通）</t>
  </si>
  <si>
    <t>上海慧茹物流有限公司</t>
  </si>
  <si>
    <t>中石化山西分公司</t>
  </si>
  <si>
    <t>太仓大和贸易有限公司</t>
  </si>
  <si>
    <t>响水县响水镇曙光商店</t>
  </si>
  <si>
    <t>响水</t>
  </si>
  <si>
    <t>沙市区荆奉调料批发部</t>
  </si>
  <si>
    <t>上海东美进出口有限公司</t>
  </si>
  <si>
    <t>建湖县近湖镇三百杯名酒名烟店</t>
  </si>
  <si>
    <t>南京川藤商贸有限责任公司</t>
  </si>
  <si>
    <t>信州区味之美食品商行</t>
  </si>
  <si>
    <t>玉林市创和商贸有限责任公司</t>
  </si>
  <si>
    <t>2018年12月涪陵榨菜集团货运信息表（佰之源-惠通）</t>
  </si>
  <si>
    <t>2018.12.8</t>
  </si>
  <si>
    <t>2018.12.10</t>
  </si>
  <si>
    <t>2018.12.11</t>
  </si>
  <si>
    <t>2018.12.9</t>
  </si>
  <si>
    <t>2018.12.13</t>
  </si>
  <si>
    <t>2018.12.12</t>
  </si>
  <si>
    <t>2018.12.17</t>
  </si>
  <si>
    <t>2018.12.19</t>
  </si>
  <si>
    <t>9030754248</t>
  </si>
  <si>
    <t>9030754249</t>
  </si>
  <si>
    <t>9030754250</t>
  </si>
  <si>
    <t>9030754251</t>
  </si>
  <si>
    <t>9030754252</t>
  </si>
  <si>
    <t>9030754253</t>
  </si>
  <si>
    <t>9030754254</t>
  </si>
  <si>
    <t>9030754255</t>
  </si>
  <si>
    <t>9030754256</t>
  </si>
  <si>
    <t>9030754257</t>
  </si>
  <si>
    <t>9030754258</t>
  </si>
  <si>
    <t>9030754259</t>
  </si>
  <si>
    <t>9030754260</t>
  </si>
  <si>
    <t>9030754261</t>
  </si>
  <si>
    <t>9030754262</t>
  </si>
  <si>
    <t>9030754263</t>
  </si>
  <si>
    <t>9030754264</t>
  </si>
  <si>
    <t>9030754265</t>
  </si>
  <si>
    <t>9030754266</t>
  </si>
  <si>
    <t>9030754267</t>
  </si>
  <si>
    <t>9030754268</t>
  </si>
  <si>
    <t>9030754269</t>
  </si>
  <si>
    <t>9030754270</t>
  </si>
  <si>
    <t>9030754271</t>
  </si>
  <si>
    <t>9030754272</t>
  </si>
  <si>
    <t>9030754273</t>
  </si>
  <si>
    <t>9030754274</t>
  </si>
  <si>
    <t>9030754275</t>
  </si>
  <si>
    <t>9030754276</t>
  </si>
  <si>
    <t>9030754277</t>
  </si>
  <si>
    <t>东北基地销售物流投标报价表</t>
  </si>
  <si>
    <t>投标单位：</t>
  </si>
  <si>
    <t>区域</t>
  </si>
  <si>
    <t>办事处</t>
  </si>
  <si>
    <t>公里数（KM）</t>
  </si>
  <si>
    <t>时效（天）</t>
  </si>
  <si>
    <t>投标报价(元/吨)</t>
  </si>
  <si>
    <t>5吨以下</t>
  </si>
  <si>
    <t xml:space="preserve">5吨及以上                 </t>
  </si>
  <si>
    <t>中原</t>
  </si>
  <si>
    <t>合肥办事处</t>
  </si>
  <si>
    <t>合肥市</t>
  </si>
  <si>
    <t>郑州办事处</t>
  </si>
  <si>
    <t>郑州市</t>
  </si>
  <si>
    <t>太原办事处</t>
  </si>
  <si>
    <t>太原市</t>
  </si>
  <si>
    <t>洛阳办事处</t>
  </si>
  <si>
    <t>新安市</t>
  </si>
  <si>
    <t>南阳办事处</t>
  </si>
  <si>
    <t>周口市</t>
  </si>
  <si>
    <t>阜阳办事处</t>
  </si>
  <si>
    <t>阜阳市</t>
  </si>
  <si>
    <t>芜湖办事处</t>
  </si>
  <si>
    <t>宣城市</t>
  </si>
  <si>
    <t>南阳市</t>
  </si>
  <si>
    <t>大同市</t>
  </si>
  <si>
    <t>豫北办事处</t>
  </si>
  <si>
    <t>濮阳市</t>
  </si>
  <si>
    <t>临汾办事处</t>
  </si>
  <si>
    <t>运城市</t>
  </si>
  <si>
    <t>安阳市</t>
  </si>
  <si>
    <t>肥西市</t>
  </si>
  <si>
    <t>晋城市</t>
  </si>
  <si>
    <t>西南</t>
  </si>
  <si>
    <t>重庆办事处</t>
  </si>
  <si>
    <t>重庆市</t>
  </si>
  <si>
    <t>昆明办事处</t>
  </si>
  <si>
    <t>昆明市</t>
  </si>
  <si>
    <t>贵阳办事处</t>
  </si>
  <si>
    <t>贵阳市</t>
  </si>
  <si>
    <t>成都办事处</t>
  </si>
  <si>
    <t>成都市</t>
  </si>
  <si>
    <t>西北</t>
  </si>
  <si>
    <t>西安办事处</t>
  </si>
  <si>
    <t>西安市</t>
  </si>
  <si>
    <t>内蒙办事处</t>
  </si>
  <si>
    <t>呼和浩特市</t>
  </si>
  <si>
    <t>包头市</t>
  </si>
  <si>
    <t>兰州办事处</t>
  </si>
  <si>
    <t>兰州市</t>
  </si>
  <si>
    <t>银川办事处</t>
  </si>
  <si>
    <t>银川市</t>
  </si>
  <si>
    <t>新疆办事处</t>
  </si>
  <si>
    <t>阿克苏市</t>
  </si>
  <si>
    <t>西宁市</t>
  </si>
  <si>
    <t>乌鲁木齐市</t>
  </si>
  <si>
    <t>咸阳市</t>
  </si>
  <si>
    <t>乌海市</t>
  </si>
  <si>
    <t>库尔勒市</t>
  </si>
  <si>
    <t>集宁市</t>
  </si>
  <si>
    <t>张掖市</t>
  </si>
  <si>
    <t>赤峰市</t>
  </si>
  <si>
    <t>宝鸡办事处</t>
  </si>
  <si>
    <t>汉中市</t>
  </si>
  <si>
    <t>吴忠市</t>
  </si>
  <si>
    <t>喀什市</t>
  </si>
  <si>
    <t>临河市</t>
  </si>
  <si>
    <t>酒泉市</t>
  </si>
  <si>
    <t>拉萨市</t>
  </si>
  <si>
    <t>华中</t>
  </si>
  <si>
    <t>南宁办事处</t>
  </si>
  <si>
    <t>南宁市</t>
  </si>
  <si>
    <t>武汉办事处</t>
  </si>
  <si>
    <t>武汉市</t>
  </si>
  <si>
    <t>南昌办事处</t>
  </si>
  <si>
    <t>南昌市</t>
  </si>
  <si>
    <t>柳州办事处</t>
  </si>
  <si>
    <t>玉林市</t>
  </si>
  <si>
    <t>梧州市</t>
  </si>
  <si>
    <t>长沙办事处</t>
  </si>
  <si>
    <t>湘潭市</t>
  </si>
  <si>
    <t>钦州市</t>
  </si>
  <si>
    <t>防城港市</t>
  </si>
  <si>
    <t>长沙市</t>
  </si>
  <si>
    <t>华东</t>
  </si>
  <si>
    <t>上海KA办事处</t>
  </si>
  <si>
    <t>上海市</t>
  </si>
  <si>
    <t>杭州办事处</t>
  </si>
  <si>
    <t>金华市</t>
  </si>
  <si>
    <t>南京办事处</t>
  </si>
  <si>
    <t>南京市</t>
  </si>
  <si>
    <t>扬州办事处</t>
  </si>
  <si>
    <t>扬州市</t>
  </si>
  <si>
    <t>福州办事处</t>
  </si>
  <si>
    <t>闽侯市</t>
  </si>
  <si>
    <t>福州市</t>
  </si>
  <si>
    <t>苏州办事处</t>
  </si>
  <si>
    <t>无锡市</t>
  </si>
  <si>
    <t>泉州办事处</t>
  </si>
  <si>
    <t>泉州市</t>
  </si>
  <si>
    <t>金华办事处</t>
  </si>
  <si>
    <t>义乌市</t>
  </si>
  <si>
    <t>宁波办事处</t>
  </si>
  <si>
    <t>宁波市</t>
  </si>
  <si>
    <t>南通办事处</t>
  </si>
  <si>
    <t>南通市</t>
  </si>
  <si>
    <t>厦门办事处</t>
  </si>
  <si>
    <t>厦门市</t>
  </si>
  <si>
    <t>萍乡市</t>
  </si>
  <si>
    <t>普陀市</t>
  </si>
  <si>
    <t>海门市</t>
  </si>
  <si>
    <t>海安市</t>
  </si>
  <si>
    <t>苏州市</t>
  </si>
  <si>
    <t>温州办事处</t>
  </si>
  <si>
    <t>温州市</t>
  </si>
  <si>
    <t>上海办事处</t>
  </si>
  <si>
    <t>昆山市</t>
  </si>
  <si>
    <t>杭州市</t>
  </si>
  <si>
    <t>华北</t>
  </si>
  <si>
    <t>北京办事处</t>
  </si>
  <si>
    <t>北京市</t>
  </si>
  <si>
    <t>青岛办事处</t>
  </si>
  <si>
    <t>青岛市</t>
  </si>
  <si>
    <t>天津办事处</t>
  </si>
  <si>
    <t>东丽市</t>
  </si>
  <si>
    <t>烟台市</t>
  </si>
  <si>
    <t>永清市</t>
  </si>
  <si>
    <t>威海市</t>
  </si>
  <si>
    <t>济南办事处</t>
  </si>
  <si>
    <t>济南市</t>
  </si>
  <si>
    <t>临沂办事处</t>
  </si>
  <si>
    <t>日照市</t>
  </si>
  <si>
    <t>唐山办事处</t>
  </si>
  <si>
    <t>开平市</t>
  </si>
  <si>
    <t>宣化市</t>
  </si>
  <si>
    <t>石家庄办事处</t>
  </si>
  <si>
    <t>石家庄市</t>
  </si>
  <si>
    <t>德州市</t>
  </si>
  <si>
    <t>济宁办事处</t>
  </si>
  <si>
    <t>济宁市</t>
  </si>
  <si>
    <t>雄安办事处</t>
  </si>
  <si>
    <t>沧州市</t>
  </si>
  <si>
    <t>临沂市</t>
  </si>
  <si>
    <t>通州市</t>
  </si>
  <si>
    <t>潍坊办事处</t>
  </si>
  <si>
    <t>潍坊市</t>
  </si>
  <si>
    <t>张家口市</t>
  </si>
  <si>
    <t>衡水市</t>
  </si>
  <si>
    <t>霸州市</t>
  </si>
  <si>
    <t>广东</t>
  </si>
  <si>
    <t>佛山办事处</t>
  </si>
  <si>
    <t>佛山市</t>
  </si>
  <si>
    <t>深圳办事处</t>
  </si>
  <si>
    <t>深圳市</t>
  </si>
  <si>
    <t>广州办事处</t>
  </si>
  <si>
    <t>广州市</t>
  </si>
  <si>
    <t>东莞办事处</t>
  </si>
  <si>
    <t>东莞市</t>
  </si>
  <si>
    <t>中山办事处</t>
  </si>
  <si>
    <t>中山市</t>
  </si>
  <si>
    <t>湛江办事处</t>
  </si>
  <si>
    <t>茂名市</t>
  </si>
  <si>
    <t>海口办事处</t>
  </si>
  <si>
    <t>三亚市</t>
  </si>
  <si>
    <t>珠海市</t>
  </si>
  <si>
    <t>惠州办事处</t>
  </si>
  <si>
    <t>惠州市</t>
  </si>
  <si>
    <t>湛江市</t>
  </si>
  <si>
    <t>江门市</t>
  </si>
  <si>
    <t>海口市</t>
  </si>
  <si>
    <t>英德市</t>
  </si>
  <si>
    <t>粤东办事处</t>
  </si>
  <si>
    <t>兴宁市</t>
  </si>
  <si>
    <t>东北</t>
  </si>
  <si>
    <t>长春办事处</t>
  </si>
  <si>
    <t>长春市</t>
  </si>
  <si>
    <t>沈阳办事处</t>
  </si>
  <si>
    <t>沈阳市</t>
  </si>
  <si>
    <t>大连办事处</t>
  </si>
  <si>
    <t>大连市</t>
  </si>
  <si>
    <t>齐齐哈尔办事处</t>
  </si>
  <si>
    <t>呼伦贝尔市</t>
  </si>
  <si>
    <t>瓦房店市</t>
  </si>
  <si>
    <t>哈尔滨办事处</t>
  </si>
  <si>
    <t>哈尔滨市</t>
  </si>
  <si>
    <t>松原市</t>
  </si>
  <si>
    <t>备注：1.此报价为从东北基地生产厂（盘锦市盘山县兴企街高升镇王家村）到到站所在城市经销商仓库的价格，此价格为含税包干价（税率9%），公司除按此价格支付费用外，不再另行承担其它费用，包括但不限于中转调拨、装卸及到城市后的短拨配送费等。2.时效为根据自身情况所能达到的运输时间。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</si>
</sst>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176" formatCode="0.00_);[Red]\(0.00\)"/>
    <numFmt numFmtId="43" formatCode="_ * #,##0.00_ ;_ * \-#,##0.00_ ;_ * &quot;-&quot;??_ ;_ @_ "/>
    <numFmt numFmtId="44" formatCode="_ &quot;￥&quot;* #,##0.00_ ;_ &quot;￥&quot;* \-#,##0.00_ ;_ &quot;￥&quot;* &quot;-&quot;??_ ;_ @_ "/>
    <numFmt numFmtId="177" formatCode="0_ "/>
    <numFmt numFmtId="178" formatCode="0_);[Red]\(0\)"/>
    <numFmt numFmtId="179" formatCode="0.0000_);[Red]\(0.0000\)"/>
    <numFmt numFmtId="180" formatCode="yyyy/m/d;@"/>
    <numFmt numFmtId="181" formatCode="0.00_ "/>
    <numFmt numFmtId="182" formatCode="0.00000_);[Red]\(0.00000\)"/>
  </numFmts>
  <fonts count="63"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rgb="FFC00000"/>
      <name val="宋体"/>
      <charset val="134"/>
      <scheme val="minor"/>
    </font>
    <font>
      <sz val="10"/>
      <name val="Arial"/>
      <charset val="134"/>
    </font>
    <font>
      <sz val="10"/>
      <color rgb="FFFF0000"/>
      <name val="宋体"/>
      <charset val="134"/>
      <scheme val="minor"/>
    </font>
    <font>
      <b/>
      <sz val="11"/>
      <color rgb="FFFF0000"/>
      <name val="宋体"/>
      <charset val="134"/>
    </font>
    <font>
      <sz val="9"/>
      <color rgb="FF00B050"/>
      <name val="宋体"/>
      <charset val="134"/>
    </font>
    <font>
      <sz val="11"/>
      <color rgb="FFFF0000"/>
      <name val="宋体"/>
      <charset val="134"/>
    </font>
    <font>
      <b/>
      <sz val="10"/>
      <name val="宋体"/>
      <charset val="134"/>
    </font>
    <font>
      <sz val="10"/>
      <color indexed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b/>
      <sz val="10"/>
      <color indexed="10"/>
      <name val="宋体"/>
      <charset val="134"/>
    </font>
    <font>
      <b/>
      <sz val="9"/>
      <color indexed="10"/>
      <name val="宋体"/>
      <charset val="134"/>
    </font>
    <font>
      <b/>
      <sz val="10"/>
      <color indexed="40"/>
      <name val="宋体"/>
      <charset val="134"/>
    </font>
    <font>
      <sz val="10"/>
      <name val="Helv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indexed="9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indexed="56"/>
      <name val="宋体"/>
      <charset val="134"/>
    </font>
    <font>
      <b/>
      <sz val="18"/>
      <color theme="3"/>
      <name val="宋体"/>
      <charset val="134"/>
      <scheme val="minor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10"/>
      <name val="宋体"/>
      <charset val="134"/>
    </font>
    <font>
      <i/>
      <sz val="11"/>
      <color indexed="23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5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6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</fonts>
  <fills count="6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093">
    <xf numFmtId="0" fontId="0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42" fontId="26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7" fillId="11" borderId="8" applyNumberFormat="0" applyAlignment="0" applyProtection="0">
      <alignment vertical="center"/>
    </xf>
    <xf numFmtId="0" fontId="23" fillId="0" borderId="0"/>
    <xf numFmtId="0" fontId="23" fillId="0" borderId="0"/>
    <xf numFmtId="0" fontId="25" fillId="10" borderId="0" applyNumberFormat="0" applyBorder="0" applyAlignment="0" applyProtection="0">
      <alignment vertical="center"/>
    </xf>
    <xf numFmtId="0" fontId="28" fillId="12" borderId="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44" fontId="26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41" fontId="26" fillId="0" borderId="0" applyFont="0" applyFill="0" applyBorder="0" applyAlignment="0" applyProtection="0">
      <alignment vertical="center"/>
    </xf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20" borderId="0" applyNumberFormat="0" applyBorder="0" applyAlignment="0" applyProtection="0">
      <alignment vertical="center"/>
    </xf>
    <xf numFmtId="0" fontId="23" fillId="0" borderId="0"/>
    <xf numFmtId="0" fontId="23" fillId="0" borderId="0"/>
    <xf numFmtId="43" fontId="26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3" fillId="1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9" fontId="26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 applyNumberFormat="0" applyFill="0" applyBorder="0" applyAlignment="0" applyProtection="0">
      <alignment vertical="center"/>
    </xf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30" fillId="2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28" borderId="13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4" fillId="0" borderId="0"/>
    <xf numFmtId="0" fontId="23" fillId="0" borderId="0"/>
    <xf numFmtId="0" fontId="23" fillId="0" borderId="0"/>
    <xf numFmtId="0" fontId="24" fillId="0" borderId="0"/>
    <xf numFmtId="0" fontId="33" fillId="2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47" fillId="0" borderId="15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0" borderId="0"/>
    <xf numFmtId="0" fontId="33" fillId="34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36" borderId="0" applyNumberFormat="0" applyBorder="0" applyAlignment="0" applyProtection="0">
      <alignment vertical="center"/>
    </xf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33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33" borderId="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1" fillId="37" borderId="19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5" fillId="1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33" fillId="3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16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20" applyNumberFormat="0" applyFill="0" applyAlignment="0" applyProtection="0">
      <alignment vertical="center"/>
    </xf>
    <xf numFmtId="0" fontId="23" fillId="0" borderId="0"/>
    <xf numFmtId="0" fontId="23" fillId="0" borderId="0"/>
    <xf numFmtId="0" fontId="54" fillId="4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4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5" fillId="42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23" fillId="0" borderId="0"/>
    <xf numFmtId="0" fontId="25" fillId="44" borderId="0" applyNumberFormat="0" applyBorder="0" applyAlignment="0" applyProtection="0">
      <alignment vertical="center"/>
    </xf>
    <xf numFmtId="0" fontId="23" fillId="0" borderId="0"/>
    <xf numFmtId="0" fontId="25" fillId="46" borderId="0" applyNumberFormat="0" applyBorder="0" applyAlignment="0" applyProtection="0">
      <alignment vertical="center"/>
    </xf>
    <xf numFmtId="0" fontId="23" fillId="0" borderId="0"/>
    <xf numFmtId="0" fontId="25" fillId="4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5" fillId="4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5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3" fillId="5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5" fillId="5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5" fillId="16" borderId="0" applyNumberFormat="0" applyBorder="0" applyAlignment="0" applyProtection="0">
      <alignment vertical="center"/>
    </xf>
    <xf numFmtId="0" fontId="33" fillId="5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2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55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5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3" fillId="45" borderId="0" applyNumberFormat="0" applyBorder="0" applyAlignment="0" applyProtection="0">
      <alignment vertical="center"/>
    </xf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NumberFormat="0" applyFont="0" applyFill="0" applyBorder="0">
      <alignment horizontal="left" vertical="center"/>
    </xf>
    <xf numFmtId="0" fontId="23" fillId="0" borderId="0"/>
    <xf numFmtId="0" fontId="30" fillId="3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4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12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5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30" fillId="2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13" borderId="2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5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5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57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2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2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1" fillId="5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2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31" fillId="2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12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12" applyNumberFormat="0" applyFill="0" applyAlignment="0" applyProtection="0">
      <alignment vertical="center"/>
    </xf>
    <xf numFmtId="0" fontId="23" fillId="0" borderId="0"/>
    <xf numFmtId="0" fontId="38" fillId="0" borderId="12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1" fillId="0" borderId="24" applyNumberFormat="0" applyFill="0" applyAlignment="0" applyProtection="0">
      <alignment vertical="center"/>
    </xf>
    <xf numFmtId="0" fontId="23" fillId="0" borderId="0"/>
    <xf numFmtId="0" fontId="23" fillId="0" borderId="0"/>
    <xf numFmtId="0" fontId="61" fillId="0" borderId="24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1" fillId="0" borderId="24" applyNumberFormat="0" applyFill="0" applyAlignment="0" applyProtection="0">
      <alignment vertical="center"/>
    </xf>
    <xf numFmtId="0" fontId="23" fillId="0" borderId="0"/>
    <xf numFmtId="0" fontId="23" fillId="0" borderId="0"/>
    <xf numFmtId="0" fontId="61" fillId="0" borderId="24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23" applyFont="0" applyFill="0" applyBorder="0" applyAlignment="0">
      <alignment horizontal="center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2" borderId="0" applyNumberFormat="0" applyBorder="0" applyAlignment="0" applyProtection="0">
      <alignment vertical="center"/>
    </xf>
    <xf numFmtId="0" fontId="23" fillId="0" borderId="0"/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4" fillId="0" borderId="0"/>
    <xf numFmtId="0" fontId="3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60" fillId="0" borderId="0">
      <alignment vertical="center"/>
    </xf>
    <xf numFmtId="0" fontId="30" fillId="2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23" fillId="0" borderId="0"/>
    <xf numFmtId="0" fontId="30" fillId="6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3" fillId="0" borderId="0"/>
    <xf numFmtId="0" fontId="31" fillId="3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1" fillId="58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3" fillId="0" borderId="0"/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3" fillId="0" borderId="0"/>
    <xf numFmtId="0" fontId="23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0"/>
    <xf numFmtId="0" fontId="58" fillId="32" borderId="0" applyNumberFormat="0" applyBorder="0" applyAlignment="0" applyProtection="0">
      <alignment vertical="center"/>
    </xf>
    <xf numFmtId="0" fontId="23" fillId="0" borderId="0"/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4" fillId="62" borderId="25" applyNumberFormat="0" applyFont="0" applyAlignment="0" applyProtection="0">
      <alignment vertical="center"/>
    </xf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62" borderId="25" applyNumberFormat="0" applyFont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17" fillId="0" borderId="0">
      <protection locked="0"/>
    </xf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5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4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3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5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5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6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4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3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62" borderId="25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62" borderId="25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3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9" fillId="0" borderId="22" applyNumberFormat="0" applyFill="0" applyAlignment="0" applyProtection="0">
      <alignment vertical="center"/>
    </xf>
    <xf numFmtId="0" fontId="57" fillId="11" borderId="21" applyNumberFormat="0" applyAlignment="0" applyProtection="0">
      <alignment vertical="center"/>
    </xf>
    <xf numFmtId="0" fontId="57" fillId="11" borderId="21" applyNumberFormat="0" applyAlignment="0" applyProtection="0">
      <alignment vertical="center"/>
    </xf>
    <xf numFmtId="0" fontId="57" fillId="11" borderId="21" applyNumberFormat="0" applyAlignment="0" applyProtection="0">
      <alignment vertical="center"/>
    </xf>
    <xf numFmtId="0" fontId="57" fillId="11" borderId="21" applyNumberFormat="0" applyAlignment="0" applyProtection="0">
      <alignment vertical="center"/>
    </xf>
    <xf numFmtId="0" fontId="34" fillId="19" borderId="10" applyNumberFormat="0" applyAlignment="0" applyProtection="0">
      <alignment vertical="center"/>
    </xf>
    <xf numFmtId="0" fontId="34" fillId="19" borderId="10" applyNumberFormat="0" applyAlignment="0" applyProtection="0">
      <alignment vertical="center"/>
    </xf>
    <xf numFmtId="0" fontId="34" fillId="19" borderId="10" applyNumberFormat="0" applyAlignment="0" applyProtection="0">
      <alignment vertical="center"/>
    </xf>
    <xf numFmtId="0" fontId="34" fillId="19" borderId="10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5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0" fontId="31" fillId="58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56" fillId="13" borderId="21" applyNumberFormat="0" applyAlignment="0" applyProtection="0">
      <alignment vertical="center"/>
    </xf>
    <xf numFmtId="0" fontId="56" fillId="13" borderId="21" applyNumberFormat="0" applyAlignment="0" applyProtection="0">
      <alignment vertical="center"/>
    </xf>
    <xf numFmtId="0" fontId="56" fillId="13" borderId="21" applyNumberFormat="0" applyAlignment="0" applyProtection="0">
      <alignment vertical="center"/>
    </xf>
  </cellStyleXfs>
  <cellXfs count="170">
    <xf numFmtId="0" fontId="0" fillId="0" borderId="0" xfId="0" applyAlignment="1">
      <alignment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top"/>
      <protection locked="0"/>
    </xf>
    <xf numFmtId="0" fontId="8" fillId="0" borderId="1" xfId="1995" applyFont="1" applyFill="1" applyBorder="1" applyAlignment="1">
      <alignment horizontal="center" vertical="center"/>
    </xf>
    <xf numFmtId="177" fontId="9" fillId="0" borderId="1" xfId="1995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23" applyFont="1" applyFill="1" applyBorder="1" applyAlignment="1">
      <alignment horizontal="center" vertical="center" wrapText="1"/>
    </xf>
    <xf numFmtId="177" fontId="11" fillId="0" borderId="1" xfId="1995" applyNumberFormat="1" applyFont="1" applyFill="1" applyBorder="1" applyAlignment="1">
      <alignment horizontal="center" vertical="center"/>
    </xf>
    <xf numFmtId="0" fontId="8" fillId="0" borderId="1" xfId="23" applyFont="1" applyFill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178" fontId="6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14" fillId="0" borderId="0" xfId="1369" applyFont="1" applyFill="1" applyBorder="1" applyAlignment="1" applyProtection="1">
      <alignment horizontal="center" vertical="top"/>
      <protection locked="0"/>
    </xf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/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center"/>
    </xf>
    <xf numFmtId="178" fontId="7" fillId="0" borderId="0" xfId="0" applyNumberFormat="1" applyFont="1" applyFill="1" applyBorder="1" applyAlignment="1">
      <alignment horizontal="center" vertical="center"/>
    </xf>
    <xf numFmtId="179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0" fontId="15" fillId="0" borderId="1" xfId="23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14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left" vertical="center" wrapText="1"/>
    </xf>
    <xf numFmtId="178" fontId="15" fillId="4" borderId="1" xfId="0" applyNumberFormat="1" applyFont="1" applyFill="1" applyBorder="1" applyAlignment="1">
      <alignment horizontal="center" vertical="center" wrapText="1"/>
    </xf>
    <xf numFmtId="179" fontId="15" fillId="4" borderId="1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178" fontId="18" fillId="5" borderId="1" xfId="0" applyNumberFormat="1" applyFont="1" applyFill="1" applyBorder="1" applyAlignment="1">
      <alignment horizontal="center" vertical="center" wrapText="1"/>
    </xf>
    <xf numFmtId="14" fontId="18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9" fontId="18" fillId="5" borderId="1" xfId="0" applyNumberFormat="1" applyFont="1" applyFill="1" applyBorder="1" applyAlignment="1">
      <alignment horizontal="center" vertical="center" wrapText="1"/>
    </xf>
    <xf numFmtId="178" fontId="19" fillId="5" borderId="1" xfId="0" applyNumberFormat="1" applyFont="1" applyFill="1" applyBorder="1" applyAlignment="1">
      <alignment horizontal="center" vertical="center" wrapText="1"/>
    </xf>
    <xf numFmtId="14" fontId="19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49" fontId="20" fillId="6" borderId="1" xfId="0" applyNumberFormat="1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49" fontId="20" fillId="6" borderId="1" xfId="0" applyNumberFormat="1" applyFont="1" applyFill="1" applyBorder="1" applyAlignment="1">
      <alignment horizontal="center" vertical="center" wrapText="1"/>
    </xf>
    <xf numFmtId="49" fontId="21" fillId="6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20" fillId="6" borderId="1" xfId="0" applyFont="1" applyFill="1" applyBorder="1" applyAlignment="1" applyProtection="1">
      <alignment vertical="center" wrapText="1"/>
      <protection locked="0"/>
    </xf>
    <xf numFmtId="176" fontId="20" fillId="6" borderId="1" xfId="3811" applyNumberFormat="1" applyFont="1" applyFill="1" applyBorder="1" applyAlignment="1" applyProtection="1">
      <alignment vertical="center" wrapText="1"/>
      <protection locked="0"/>
    </xf>
    <xf numFmtId="0" fontId="20" fillId="6" borderId="6" xfId="0" applyFont="1" applyFill="1" applyBorder="1" applyAlignment="1" applyProtection="1">
      <alignment horizontal="center" vertical="center" wrapText="1"/>
      <protection locked="0"/>
    </xf>
    <xf numFmtId="178" fontId="20" fillId="6" borderId="1" xfId="3811" applyNumberFormat="1" applyFont="1" applyFill="1" applyBorder="1" applyAlignment="1" applyProtection="1">
      <alignment horizontal="center" vertical="center" wrapText="1"/>
      <protection locked="0"/>
    </xf>
    <xf numFmtId="0" fontId="20" fillId="6" borderId="7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/>
    </xf>
    <xf numFmtId="181" fontId="7" fillId="0" borderId="1" xfId="0" applyNumberFormat="1" applyFont="1" applyFill="1" applyBorder="1" applyAlignment="1">
      <alignment horizontal="center"/>
    </xf>
    <xf numFmtId="181" fontId="7" fillId="0" borderId="1" xfId="0" applyNumberFormat="1" applyFont="1" applyFill="1" applyBorder="1"/>
    <xf numFmtId="0" fontId="22" fillId="0" borderId="1" xfId="4605" applyFont="1" applyBorder="1" applyAlignment="1" applyProtection="1">
      <alignment horizontal="center" vertical="center" wrapText="1"/>
      <protection locked="0"/>
    </xf>
    <xf numFmtId="0" fontId="22" fillId="0" borderId="1" xfId="4605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Fill="1" applyBorder="1"/>
    <xf numFmtId="0" fontId="7" fillId="0" borderId="0" xfId="0" applyFont="1" applyFill="1" applyBorder="1"/>
    <xf numFmtId="0" fontId="7" fillId="0" borderId="1" xfId="0" applyFont="1" applyFill="1" applyBorder="1" applyAlignment="1"/>
    <xf numFmtId="0" fontId="16" fillId="0" borderId="1" xfId="0" applyFont="1" applyFill="1" applyBorder="1" applyAlignment="1"/>
    <xf numFmtId="179" fontId="6" fillId="5" borderId="1" xfId="0" applyNumberFormat="1" applyFont="1" applyFill="1" applyBorder="1" applyAlignment="1">
      <alignment horizontal="center" vertical="center" wrapText="1"/>
    </xf>
    <xf numFmtId="14" fontId="18" fillId="5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182" fontId="18" fillId="5" borderId="1" xfId="0" applyNumberFormat="1" applyFont="1" applyFill="1" applyBorder="1" applyAlignment="1">
      <alignment horizontal="center" vertical="center" wrapText="1"/>
    </xf>
    <xf numFmtId="0" fontId="7" fillId="0" borderId="1" xfId="4231" applyFont="1" applyFill="1" applyBorder="1" applyAlignment="1">
      <alignment horizontal="center" vertical="center"/>
    </xf>
    <xf numFmtId="58" fontId="7" fillId="0" borderId="1" xfId="4231" applyNumberFormat="1" applyFont="1" applyFill="1" applyBorder="1" applyAlignment="1">
      <alignment horizontal="center" vertical="center"/>
    </xf>
    <xf numFmtId="0" fontId="7" fillId="0" borderId="1" xfId="4231" applyNumberFormat="1" applyFont="1" applyFill="1" applyBorder="1" applyAlignment="1">
      <alignment horizontal="center" vertical="center"/>
    </xf>
    <xf numFmtId="14" fontId="7" fillId="0" borderId="1" xfId="5003" applyNumberFormat="1" applyFont="1" applyFill="1" applyBorder="1" applyAlignment="1">
      <alignment horizontal="center" vertical="center" wrapText="1"/>
    </xf>
    <xf numFmtId="177" fontId="7" fillId="0" borderId="1" xfId="5003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178" fontId="6" fillId="5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4231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 wrapText="1"/>
    </xf>
    <xf numFmtId="180" fontId="7" fillId="0" borderId="1" xfId="4231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181" fontId="7" fillId="0" borderId="1" xfId="0" applyNumberFormat="1" applyFont="1" applyFill="1" applyBorder="1" applyAlignment="1"/>
    <xf numFmtId="179" fontId="19" fillId="5" borderId="1" xfId="0" applyNumberFormat="1" applyFont="1" applyFill="1" applyBorder="1" applyAlignment="1">
      <alignment horizontal="center" vertical="center" wrapText="1"/>
    </xf>
    <xf numFmtId="176" fontId="18" fillId="5" borderId="1" xfId="0" applyNumberFormat="1" applyFont="1" applyFill="1" applyBorder="1" applyAlignment="1">
      <alignment horizontal="center" vertical="center" wrapText="1"/>
    </xf>
    <xf numFmtId="182" fontId="18" fillId="0" borderId="1" xfId="0" applyNumberFormat="1" applyFont="1" applyFill="1" applyBorder="1" applyAlignment="1">
      <alignment horizontal="center" vertical="center" wrapText="1"/>
    </xf>
    <xf numFmtId="179" fontId="18" fillId="0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79" fontId="19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14" fontId="6" fillId="7" borderId="1" xfId="4231" applyNumberFormat="1" applyFont="1" applyFill="1" applyBorder="1" applyAlignment="1">
      <alignment horizontal="center" vertical="center"/>
    </xf>
    <xf numFmtId="14" fontId="7" fillId="7" borderId="1" xfId="4231" applyNumberFormat="1" applyFont="1" applyFill="1" applyBorder="1" applyAlignment="1">
      <alignment horizontal="center" vertical="center"/>
    </xf>
    <xf numFmtId="0" fontId="6" fillId="0" borderId="1" xfId="423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4" fontId="6" fillId="0" borderId="1" xfId="423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4" fontId="7" fillId="8" borderId="1" xfId="423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78" fontId="1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vertical="center"/>
    </xf>
    <xf numFmtId="181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78" fontId="7" fillId="0" borderId="1" xfId="0" applyNumberFormat="1" applyFont="1" applyBorder="1" applyAlignment="1">
      <alignment vertical="center"/>
    </xf>
    <xf numFmtId="179" fontId="7" fillId="0" borderId="1" xfId="0" applyNumberFormat="1" applyFont="1" applyBorder="1" applyAlignment="1">
      <alignment vertical="center"/>
    </xf>
    <xf numFmtId="181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9" borderId="0" xfId="0" applyFill="1" applyAlignment="1">
      <alignment vertical="center"/>
    </xf>
    <xf numFmtId="14" fontId="18" fillId="9" borderId="1" xfId="0" applyNumberFormat="1" applyFont="1" applyFill="1" applyBorder="1" applyAlignment="1">
      <alignment horizontal="center" vertical="center" wrapText="1"/>
    </xf>
    <xf numFmtId="178" fontId="18" fillId="9" borderId="1" xfId="0" applyNumberFormat="1" applyFont="1" applyFill="1" applyBorder="1" applyAlignment="1">
      <alignment horizontal="center" vertical="center" wrapText="1"/>
    </xf>
    <xf numFmtId="14" fontId="18" fillId="9" borderId="1" xfId="0" applyNumberFormat="1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179" fontId="18" fillId="9" borderId="1" xfId="0" applyNumberFormat="1" applyFont="1" applyFill="1" applyBorder="1" applyAlignment="1">
      <alignment horizontal="center" vertical="center" wrapText="1"/>
    </xf>
    <xf numFmtId="178" fontId="16" fillId="5" borderId="1" xfId="0" applyNumberFormat="1" applyFont="1" applyFill="1" applyBorder="1" applyAlignment="1">
      <alignment horizontal="center" vertical="center" wrapText="1"/>
    </xf>
    <xf numFmtId="179" fontId="16" fillId="5" borderId="1" xfId="0" applyNumberFormat="1" applyFont="1" applyFill="1" applyBorder="1" applyAlignment="1">
      <alignment horizontal="center" vertical="center" wrapText="1"/>
    </xf>
    <xf numFmtId="0" fontId="7" fillId="9" borderId="1" xfId="4231" applyFont="1" applyFill="1" applyBorder="1" applyAlignment="1">
      <alignment horizontal="center" vertical="center"/>
    </xf>
    <xf numFmtId="14" fontId="7" fillId="9" borderId="1" xfId="4231" applyNumberFormat="1" applyFont="1" applyFill="1" applyBorder="1" applyAlignment="1">
      <alignment horizontal="center" vertical="center"/>
    </xf>
    <xf numFmtId="14" fontId="7" fillId="9" borderId="1" xfId="5003" applyNumberFormat="1" applyFont="1" applyFill="1" applyBorder="1" applyAlignment="1">
      <alignment horizontal="center" vertical="center" wrapText="1"/>
    </xf>
    <xf numFmtId="0" fontId="16" fillId="0" borderId="1" xfId="423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 wrapText="1"/>
    </xf>
    <xf numFmtId="179" fontId="16" fillId="0" borderId="1" xfId="0" applyNumberFormat="1" applyFont="1" applyFill="1" applyBorder="1" applyAlignment="1">
      <alignment horizontal="center" vertical="center" wrapText="1"/>
    </xf>
    <xf numFmtId="14" fontId="16" fillId="0" borderId="1" xfId="4231" applyNumberFormat="1" applyFont="1" applyFill="1" applyBorder="1" applyAlignment="1">
      <alignment horizontal="center" vertical="center"/>
    </xf>
    <xf numFmtId="14" fontId="16" fillId="0" borderId="1" xfId="5003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/>
    </xf>
    <xf numFmtId="181" fontId="7" fillId="9" borderId="1" xfId="0" applyNumberFormat="1" applyFont="1" applyFill="1" applyBorder="1"/>
    <xf numFmtId="0" fontId="16" fillId="0" borderId="1" xfId="0" applyFont="1" applyFill="1" applyBorder="1" applyAlignment="1">
      <alignment horizontal="center"/>
    </xf>
    <xf numFmtId="181" fontId="16" fillId="0" borderId="1" xfId="0" applyNumberFormat="1" applyFont="1" applyFill="1" applyBorder="1"/>
    <xf numFmtId="0" fontId="16" fillId="0" borderId="1" xfId="0" applyFont="1" applyFill="1" applyBorder="1"/>
    <xf numFmtId="0" fontId="7" fillId="9" borderId="1" xfId="0" applyFont="1" applyFill="1" applyBorder="1" applyAlignment="1"/>
    <xf numFmtId="0" fontId="7" fillId="9" borderId="0" xfId="0" applyFont="1" applyFill="1" applyBorder="1" applyAlignment="1"/>
  </cellXfs>
  <cellStyles count="5093">
    <cellStyle name="常规" xfId="0" builtinId="0"/>
    <cellStyle name="?鹎%U龡&amp;H鼼_x0008__x0001__x001f_?_x0007__x0001__x0001_ 2 4" xfId="1"/>
    <cellStyle name="常规 4 10 7" xfId="2"/>
    <cellStyle name="_ET_STYLE_NoName_00_ 39 5" xfId="3"/>
    <cellStyle name="_ET_STYLE_NoName_00_ 44 5" xfId="4"/>
    <cellStyle name="货币[0]" xfId="5" builtinId="7"/>
    <cellStyle name="常规 41 7 2 2" xfId="6"/>
    <cellStyle name="常规 36 7 2 2" xfId="7"/>
    <cellStyle name="输出 3" xfId="8"/>
    <cellStyle name="_ET_STYLE_NoName_00_ 30 4 2" xfId="9"/>
    <cellStyle name="_ET_STYLE_NoName_00_ 25 4 2" xfId="10"/>
    <cellStyle name="20% - 强调文字颜色 3" xfId="11" builtinId="38"/>
    <cellStyle name="输入" xfId="12" builtinId="20"/>
    <cellStyle name="常规 44" xfId="13"/>
    <cellStyle name="常规 14 65" xfId="14"/>
    <cellStyle name="常规 39" xfId="15"/>
    <cellStyle name="货币" xfId="16" builtinId="4"/>
    <cellStyle name="常规 14 36 4 2" xfId="17"/>
    <cellStyle name="常规 14 41 4 2" xfId="18"/>
    <cellStyle name="常规 20 4 2" xfId="19"/>
    <cellStyle name="_ET_STYLE_NoName_00_ 29 4" xfId="20"/>
    <cellStyle name="千位分隔[0]" xfId="21" builtinId="6"/>
    <cellStyle name="_ET_STYLE_NoName_00_ 34 4" xfId="22"/>
    <cellStyle name="?鹎%U龡&amp;H鼼_x0008__x0001__x001f_?_x0007__x0001__x0001_" xfId="23"/>
    <cellStyle name="常规 12 11 7 2" xfId="24"/>
    <cellStyle name="常规 14 47 2" xfId="25"/>
    <cellStyle name="常规 14 52 2" xfId="26"/>
    <cellStyle name="常规 26 2" xfId="27"/>
    <cellStyle name="常规 31 2" xfId="28"/>
    <cellStyle name="常规 52 2 5" xfId="29"/>
    <cellStyle name="40% - 强调文字颜色 3" xfId="30" builtinId="39"/>
    <cellStyle name="常规 41 4 7 2" xfId="31"/>
    <cellStyle name="_ET_STYLE_NoName_00_ 3 6 2" xfId="32"/>
    <cellStyle name="常规 36 4 7 2" xfId="33"/>
    <cellStyle name="_ET_STYLE_NoName_00_ 22 9 2" xfId="34"/>
    <cellStyle name="_ET_STYLE_NoName_00_ 17 9 2" xfId="35"/>
    <cellStyle name="常规 50 21 2" xfId="36"/>
    <cellStyle name="常规 50 16 2" xfId="37"/>
    <cellStyle name="常规 41 6 7" xfId="38"/>
    <cellStyle name="_ET_STYLE_NoName_00_ 5 6" xfId="39"/>
    <cellStyle name="常规 36 6 7" xfId="40"/>
    <cellStyle name="_ET_STYLE_NoName_00_ 24 9" xfId="41"/>
    <cellStyle name="_ET_STYLE_NoName_00_ 19 9" xfId="42"/>
    <cellStyle name="_ET_STYLE_NoName_00_ 55 7 2" xfId="43"/>
    <cellStyle name="常规 12 39 5 2" xfId="44"/>
    <cellStyle name="差" xfId="45" builtinId="27"/>
    <cellStyle name="常规 29 5 2" xfId="46"/>
    <cellStyle name="常规 52 5 8 2" xfId="47"/>
    <cellStyle name="千位分隔" xfId="48" builtinId="3"/>
    <cellStyle name="_ET_STYLE_NoName_00_ 13 9" xfId="49"/>
    <cellStyle name="常规 50 10 2" xfId="50"/>
    <cellStyle name="常规 101 20" xfId="51"/>
    <cellStyle name="常规 101 15" xfId="52"/>
    <cellStyle name="常规 12 2 3" xfId="53"/>
    <cellStyle name="常规 4 13" xfId="54"/>
    <cellStyle name="60% - 强调文字颜色 3" xfId="55" builtinId="40"/>
    <cellStyle name="_ET_STYLE_NoName_00_ 37 9 2" xfId="56"/>
    <cellStyle name="_ET_STYLE_NoName_00_ 42 9 2" xfId="57"/>
    <cellStyle name="超链接" xfId="58" builtinId="8"/>
    <cellStyle name="常规 43 4 7 2" xfId="59"/>
    <cellStyle name="常规 12 30 8 2" xfId="60"/>
    <cellStyle name="常规 12 25 8 2" xfId="61"/>
    <cellStyle name="常规 38 4 7 2" xfId="62"/>
    <cellStyle name="百分比" xfId="63" builtinId="5"/>
    <cellStyle name="常规 14 16 2 2" xfId="64"/>
    <cellStyle name="常规 14 21 2 2" xfId="65"/>
    <cellStyle name="常规 14 12 8" xfId="66"/>
    <cellStyle name="_ET_STYLE_NoName_00_ 21 3 2" xfId="67"/>
    <cellStyle name="_ET_STYLE_NoName_00_ 16 3 2" xfId="68"/>
    <cellStyle name="常规 14 36 7 2" xfId="69"/>
    <cellStyle name="常规 14 41 7 2" xfId="70"/>
    <cellStyle name="常规 20 7 2" xfId="71"/>
    <cellStyle name="已访问的超链接" xfId="72" builtinId="9"/>
    <cellStyle name="常规 41 5 4" xfId="73"/>
    <cellStyle name="常规 102 12" xfId="74"/>
    <cellStyle name="_ET_STYLE_NoName_00_ 4 3" xfId="75"/>
    <cellStyle name="常规 36 5 4" xfId="76"/>
    <cellStyle name="_ET_STYLE_NoName_00_ 23 6" xfId="77"/>
    <cellStyle name="_ET_STYLE_NoName_00_ 18 6" xfId="78"/>
    <cellStyle name="?鹎%U龡&amp;H鼼_x0008__x0001__x001f_?_x0007__x0001__x0001_ 4" xfId="79"/>
    <cellStyle name="_ET_STYLE_NoName_00_ 45 8 2" xfId="80"/>
    <cellStyle name="_ET_STYLE_NoName_00_ 50 8 2" xfId="81"/>
    <cellStyle name="20% - 强调文字颜色 4 5" xfId="82"/>
    <cellStyle name="_ET_STYLE_NoName_00_ 28 9" xfId="83"/>
    <cellStyle name="_ET_STYLE_NoName_00_ 33 9" xfId="84"/>
    <cellStyle name="常规 50 30 2" xfId="85"/>
    <cellStyle name="常规 50 25 2" xfId="86"/>
    <cellStyle name="_ET_STYLE_NoName_00_ 9 6" xfId="87"/>
    <cellStyle name="注释" xfId="88" builtinId="10"/>
    <cellStyle name="60% - 强调文字颜色 2 3" xfId="89"/>
    <cellStyle name="?鹎%U龡&amp;H鼼_x0008__x0001__x001f_?_x0007__x0001__x0001__1月集装箱（13年）" xfId="90"/>
    <cellStyle name="常规 12 9 9 2" xfId="91"/>
    <cellStyle name="_ET_STYLE_NoName_00_ 13 8" xfId="92"/>
    <cellStyle name="常规 101 14" xfId="93"/>
    <cellStyle name="60% - 强调文字颜色 2" xfId="94" builtinId="36"/>
    <cellStyle name="常规 12 37 8 2" xfId="95"/>
    <cellStyle name="常规 12 2 2" xfId="96"/>
    <cellStyle name="常规 14 28 2 2" xfId="97"/>
    <cellStyle name="常规 14 33 2 2" xfId="98"/>
    <cellStyle name="常规 4 12" xfId="99"/>
    <cellStyle name="_ET_STYLE_NoName_00_ 10 9 2" xfId="100"/>
    <cellStyle name="常规 12 34 10" xfId="101"/>
    <cellStyle name="常规 12 29 10" xfId="102"/>
    <cellStyle name="_ET_STYLE_NoName_00_ 46 6" xfId="103"/>
    <cellStyle name="_ET_STYLE_NoName_00_ 51 6" xfId="104"/>
    <cellStyle name="标题 4" xfId="105" builtinId="19"/>
    <cellStyle name="警告文本" xfId="106" builtinId="11"/>
    <cellStyle name="常规 4 4 3" xfId="107"/>
    <cellStyle name="_ET_STYLE_NoName_00_ 4" xfId="108"/>
    <cellStyle name="_ET_STYLE_NoName_00_ 79" xfId="109"/>
    <cellStyle name="_ET_STYLE_NoName_00_" xfId="110"/>
    <cellStyle name="常规 29 4" xfId="111"/>
    <cellStyle name="_ET_STYLE_NoName_00_ 28 8 2" xfId="112"/>
    <cellStyle name="_ET_STYLE_NoName_00_ 33 8 2" xfId="113"/>
    <cellStyle name="_ET_STYLE_NoName_00_ 9 5 2" xfId="114"/>
    <cellStyle name="常规 14 17 6" xfId="115"/>
    <cellStyle name="常规 14 22 6" xfId="116"/>
    <cellStyle name="常规 12 22 6 2" xfId="117"/>
    <cellStyle name="常规 12 17 6 2" xfId="118"/>
    <cellStyle name="标题" xfId="119" builtinId="15"/>
    <cellStyle name="常规 12 3 5" xfId="120"/>
    <cellStyle name="_ET_STYLE_NoName_00_ 58 9 2" xfId="121"/>
    <cellStyle name="解释性文本" xfId="122" builtinId="53"/>
    <cellStyle name="警告文本 3 2" xfId="123"/>
    <cellStyle name="常规 12 22 9" xfId="124"/>
    <cellStyle name="常规 12 17 9" xfId="125"/>
    <cellStyle name="常规 41 5 4 2" xfId="126"/>
    <cellStyle name="_ET_STYLE_NoName_00_ 4 3 2" xfId="127"/>
    <cellStyle name="常规 14 13 3" xfId="128"/>
    <cellStyle name="常规 36 5 4 2" xfId="129"/>
    <cellStyle name="_ET_STYLE_NoName_00_ 23 6 2" xfId="130"/>
    <cellStyle name="_ET_STYLE_NoName_00_ 18 6 2" xfId="131"/>
    <cellStyle name="60% - 强调文字颜色 2 5" xfId="132"/>
    <cellStyle name="_ET_STYLE_NoName_00_ 10" xfId="133"/>
    <cellStyle name="常规 41 5 6" xfId="134"/>
    <cellStyle name="常规 102 14" xfId="135"/>
    <cellStyle name="_ET_STYLE_NoName_00_ 13 3 2" xfId="136"/>
    <cellStyle name="_ET_STYLE_NoName_00_ 4 5" xfId="137"/>
    <cellStyle name="常规 36 5 6" xfId="138"/>
    <cellStyle name="_ET_STYLE_NoName_00_ 23 8" xfId="139"/>
    <cellStyle name="_ET_STYLE_NoName_00_ 18 8" xfId="140"/>
    <cellStyle name="?鹎%U龡&amp;H鼼_x0008__x0001__x001f_?_x0007__x0001__x0001_ 6" xfId="141"/>
    <cellStyle name="标题 1" xfId="142" builtinId="16"/>
    <cellStyle name="标题 2" xfId="143" builtinId="17"/>
    <cellStyle name="_ET_STYLE_NoName_00_ 11 7 2" xfId="144"/>
    <cellStyle name="_ET_STYLE_NoName_00_ 13 7" xfId="145"/>
    <cellStyle name="常规 4 7 5 2" xfId="146"/>
    <cellStyle name="常规 101 13" xfId="147"/>
    <cellStyle name="60% - 强调文字颜色 1" xfId="148" builtinId="32"/>
    <cellStyle name="标题 3" xfId="149" builtinId="18"/>
    <cellStyle name="_ET_STYLE_NoName_00_ 39 5 2" xfId="150"/>
    <cellStyle name="_ET_STYLE_NoName_00_ 44 5 2" xfId="151"/>
    <cellStyle name="常规 101 21" xfId="152"/>
    <cellStyle name="常规 101 16" xfId="153"/>
    <cellStyle name="常规 41 3 3 2" xfId="154"/>
    <cellStyle name="_ET_STYLE_NoName_00_ 2 2 2" xfId="155"/>
    <cellStyle name="常规 36 3 3 2" xfId="156"/>
    <cellStyle name="_ET_STYLE_NoName_00_ 21 5 2" xfId="157"/>
    <cellStyle name="_ET_STYLE_NoName_00_ 16 5 2" xfId="158"/>
    <cellStyle name="常规 12 2 4" xfId="159"/>
    <cellStyle name="常规 4 14" xfId="160"/>
    <cellStyle name="常规 14 36 9 2" xfId="161"/>
    <cellStyle name="常规 14 41 9 2" xfId="162"/>
    <cellStyle name="常规 20 9 2" xfId="163"/>
    <cellStyle name="60% - 强调文字颜色 4" xfId="164" builtinId="44"/>
    <cellStyle name="常规 90" xfId="165"/>
    <cellStyle name="常规 85" xfId="166"/>
    <cellStyle name="常规 41 8 6 2" xfId="167"/>
    <cellStyle name="_ET_STYLE_NoName_00_ 7 5 2" xfId="168"/>
    <cellStyle name="常规 36 8 6 2" xfId="169"/>
    <cellStyle name="_ET_STYLE_NoName_00_ 31 8 2" xfId="170"/>
    <cellStyle name="_ET_STYLE_NoName_00_ 26 8 2" xfId="171"/>
    <cellStyle name="输出" xfId="172" builtinId="21"/>
    <cellStyle name="常规 50 14 2" xfId="173"/>
    <cellStyle name="常规 41 4 7" xfId="174"/>
    <cellStyle name="_ET_STYLE_NoName_00_ 3 6" xfId="175"/>
    <cellStyle name="常规 36 4 7" xfId="176"/>
    <cellStyle name="_ET_STYLE_NoName_00_ 22 9" xfId="177"/>
    <cellStyle name="_ET_STYLE_NoName_00_ 17 9" xfId="178"/>
    <cellStyle name="常规 12 6 3" xfId="179"/>
    <cellStyle name="_ET_STYLE_NoName_00_ 55 5 2" xfId="180"/>
    <cellStyle name="常规 12 39 3 2" xfId="181"/>
    <cellStyle name="计算" xfId="182" builtinId="22"/>
    <cellStyle name="常规 14 29 5" xfId="183"/>
    <cellStyle name="常规 14 34 5" xfId="184"/>
    <cellStyle name="常规 4 45" xfId="185"/>
    <cellStyle name="常规 4 50" xfId="186"/>
    <cellStyle name="检查单元格" xfId="187" builtinId="23"/>
    <cellStyle name="常规 4 19 9" xfId="188"/>
    <cellStyle name="常规 4 24 9" xfId="189"/>
    <cellStyle name="_ET_STYLE_NoName_00_ 10 3" xfId="190"/>
    <cellStyle name="常规 43 11 2" xfId="191"/>
    <cellStyle name="20% - 强调文字颜色 6" xfId="192" builtinId="50"/>
    <cellStyle name="常规 38 11 2" xfId="193"/>
    <cellStyle name="常规 14 2 6 2" xfId="194"/>
    <cellStyle name="强调文字颜色 2" xfId="195" builtinId="33"/>
    <cellStyle name="常规 36 2 4" xfId="196"/>
    <cellStyle name="常规 41 2 4" xfId="197"/>
    <cellStyle name="_ET_STYLE_NoName_00_ 20 6" xfId="198"/>
    <cellStyle name="_ET_STYLE_NoName_00_ 15 6" xfId="199"/>
    <cellStyle name="常规 41 20" xfId="200"/>
    <cellStyle name="_ET_STYLE_NoName_00_ 45 5 2" xfId="201"/>
    <cellStyle name="_ET_STYLE_NoName_00_ 50 5 2" xfId="202"/>
    <cellStyle name="常规 36 15" xfId="203"/>
    <cellStyle name="常规 36 20" xfId="204"/>
    <cellStyle name="常规 41 15" xfId="205"/>
    <cellStyle name="常规 43 8 2 2" xfId="206"/>
    <cellStyle name="常规 12 34 3 2" xfId="207"/>
    <cellStyle name="常规 12 29 3 2" xfId="208"/>
    <cellStyle name="链接单元格" xfId="209" builtinId="24"/>
    <cellStyle name="常规 38 8 2 2" xfId="210"/>
    <cellStyle name="常规 41 3 2" xfId="211"/>
    <cellStyle name="常规 36 3 2" xfId="212"/>
    <cellStyle name="常规 52 7 6 2" xfId="213"/>
    <cellStyle name="_ET_STYLE_NoName_00_ 21 4" xfId="214"/>
    <cellStyle name="_ET_STYLE_NoName_00_ 16 4" xfId="215"/>
    <cellStyle name="汇总" xfId="216" builtinId="25"/>
    <cellStyle name="_ET_STYLE_NoName_00_ 55 8" xfId="217"/>
    <cellStyle name="常规 12 39 6" xfId="218"/>
    <cellStyle name="好" xfId="219" builtinId="26"/>
    <cellStyle name="20% - 强调文字颜色 3 3" xfId="220"/>
    <cellStyle name="_ET_STYLE_NoName_00_ 32 7" xfId="221"/>
    <cellStyle name="_ET_STYLE_NoName_00_ 27 7" xfId="222"/>
    <cellStyle name="_ET_STYLE_NoName_00_ 8 4" xfId="223"/>
    <cellStyle name="_ET_STYLE_NoName_00_ 47 3 2" xfId="224"/>
    <cellStyle name="_ET_STYLE_NoName_00_ 52 3 2" xfId="225"/>
    <cellStyle name="_ET_STYLE_NoName_00_ 21 10" xfId="226"/>
    <cellStyle name="_ET_STYLE_NoName_00_ 16 10" xfId="227"/>
    <cellStyle name="适中" xfId="228" builtinId="28"/>
    <cellStyle name="常规 4 19 8" xfId="229"/>
    <cellStyle name="常规 4 24 8" xfId="230"/>
    <cellStyle name="_ET_STYLE_NoName_00_ 10 2" xfId="231"/>
    <cellStyle name="常规 4 12 5 2" xfId="232"/>
    <cellStyle name="20% - 强调文字颜色 5" xfId="233" builtinId="46"/>
    <cellStyle name="强调文字颜色 1" xfId="234" builtinId="29"/>
    <cellStyle name="_ET_STYLE_NoName_00_ 57 9 2" xfId="235"/>
    <cellStyle name="20% - 强调文字颜色 1" xfId="236" builtinId="30"/>
    <cellStyle name="常规 52 2 3" xfId="237"/>
    <cellStyle name="40% - 强调文字颜色 1" xfId="238" builtinId="31"/>
    <cellStyle name="_ET_STYLE_NoName_00_ 14 2 2" xfId="239"/>
    <cellStyle name="20% - 强调文字颜色 2" xfId="240" builtinId="34"/>
    <cellStyle name="常规 32 15 2" xfId="241"/>
    <cellStyle name="常规 32 20 2" xfId="242"/>
    <cellStyle name="常规 52 2 4" xfId="243"/>
    <cellStyle name="40% - 强调文字颜色 2" xfId="244" builtinId="35"/>
    <cellStyle name="常规 12 63" xfId="245"/>
    <cellStyle name="常规 12 58" xfId="246"/>
    <cellStyle name="_ET_STYLE_NoName_00_ 29 4 2" xfId="247"/>
    <cellStyle name="_ET_STYLE_NoName_00_ 34 4 2" xfId="248"/>
    <cellStyle name="常规 28 8 2" xfId="249"/>
    <cellStyle name="强调文字颜色 3" xfId="250" builtinId="37"/>
    <cellStyle name="_ET_STYLE_NoName_00_ 38 2" xfId="251"/>
    <cellStyle name="_ET_STYLE_NoName_00_ 43 2" xfId="252"/>
    <cellStyle name="_ET_STYLE_NoName_00_ 10 10" xfId="253"/>
    <cellStyle name="强调文字颜色 4" xfId="254" builtinId="41"/>
    <cellStyle name="_ET_STYLE_NoName_00_ 38 3" xfId="255"/>
    <cellStyle name="_ET_STYLE_NoName_00_ 43 3" xfId="256"/>
    <cellStyle name="20% - 强调文字颜色 4" xfId="257" builtinId="42"/>
    <cellStyle name="常规 26 3" xfId="258"/>
    <cellStyle name="常规 52 2 6" xfId="259"/>
    <cellStyle name="40% - 强调文字颜色 4" xfId="260" builtinId="43"/>
    <cellStyle name="强调文字颜色 5" xfId="261" builtinId="45"/>
    <cellStyle name="常规 4 16 5 2" xfId="262"/>
    <cellStyle name="常规 4 21 5 2" xfId="263"/>
    <cellStyle name="常规 4 9 10" xfId="264"/>
    <cellStyle name="_ET_STYLE_NoName_00_ 38 4" xfId="265"/>
    <cellStyle name="_ET_STYLE_NoName_00_ 43 4" xfId="266"/>
    <cellStyle name="常规 14 10 8 2" xfId="267"/>
    <cellStyle name="常规 26 4" xfId="268"/>
    <cellStyle name="常规 52 2 7" xfId="269"/>
    <cellStyle name="40% - 强调文字颜色 5" xfId="270" builtinId="47"/>
    <cellStyle name="常规 12 2 5" xfId="271"/>
    <cellStyle name="_ET_STYLE_NoName_00_ 58 8 2" xfId="272"/>
    <cellStyle name="常规 4 15" xfId="273"/>
    <cellStyle name="常规 4 20" xfId="274"/>
    <cellStyle name="常规 50 7 4 2" xfId="275"/>
    <cellStyle name="60% - 强调文字颜色 5" xfId="276" builtinId="48"/>
    <cellStyle name="强调文字颜色 6" xfId="277" builtinId="49"/>
    <cellStyle name="_ET_STYLE_NoName_00_ 38 5" xfId="278"/>
    <cellStyle name="_ET_STYLE_NoName_00_ 43 5" xfId="279"/>
    <cellStyle name="_ET_STYLE_NoName_00_ 32 7 2" xfId="280"/>
    <cellStyle name="_ET_STYLE_NoName_00_ 27 7 2" xfId="281"/>
    <cellStyle name="_ET_STYLE_NoName_00_ 8 4 2" xfId="282"/>
    <cellStyle name="常规 26 5" xfId="283"/>
    <cellStyle name="常规 52 2 8" xfId="284"/>
    <cellStyle name="40% - 强调文字颜色 6" xfId="285" builtinId="51"/>
    <cellStyle name="常规 12 2 6" xfId="286"/>
    <cellStyle name="常规 4 16" xfId="287"/>
    <cellStyle name="常规 4 21" xfId="288"/>
    <cellStyle name="常规 12 8 6 2" xfId="289"/>
    <cellStyle name="60% - 强调文字颜色 6" xfId="290" builtinId="52"/>
    <cellStyle name="常规 41 5 2" xfId="291"/>
    <cellStyle name="常规 102 10" xfId="292"/>
    <cellStyle name="常规 36 5 2" xfId="293"/>
    <cellStyle name="常规 4 7 10" xfId="294"/>
    <cellStyle name="常规 52 7 8 2" xfId="295"/>
    <cellStyle name="_ET_STYLE_NoName_00_ 23 4" xfId="296"/>
    <cellStyle name="_ET_STYLE_NoName_00_ 18 4" xfId="297"/>
    <cellStyle name="?鹎%U龡&amp;H鼼_x0008__x0001__x001f_?_x0007__x0001__x0001_ 2" xfId="298"/>
    <cellStyle name="常规 12 20 9" xfId="299"/>
    <cellStyle name="常规 12 15 9" xfId="300"/>
    <cellStyle name="常规 41 5 2 2" xfId="301"/>
    <cellStyle name="常规 14 11 3" xfId="302"/>
    <cellStyle name="常规 36 5 2 2" xfId="303"/>
    <cellStyle name="_ET_STYLE_NoName_00_ 23 4 2" xfId="304"/>
    <cellStyle name="_ET_STYLE_NoName_00_ 18 4 2" xfId="305"/>
    <cellStyle name="?鹎%U龡&amp;H鼼_x0008__x0001__x001f_?_x0007__x0001__x0001_ 2 2" xfId="306"/>
    <cellStyle name="常规 4 10 5" xfId="307"/>
    <cellStyle name="?鹎%U龡&amp;H鼼_x0008__x0001__x001f_?_x0007__x0001__x0001_ 2 3" xfId="308"/>
    <cellStyle name="常规 4 10 6" xfId="309"/>
    <cellStyle name="_ET_STYLE_NoName_00_ 28 2 2" xfId="310"/>
    <cellStyle name="_ET_STYLE_NoName_00_ 33 2 2" xfId="311"/>
    <cellStyle name="?鹎%U龡&amp;H鼼_x0008__x0001__x001f_?_x0007__x0001__x0001_ 2 5" xfId="312"/>
    <cellStyle name="常规 4 10 8" xfId="313"/>
    <cellStyle name="常规 41 5 3" xfId="314"/>
    <cellStyle name="常规 102 11" xfId="315"/>
    <cellStyle name="_ET_STYLE_NoName_00_ 4 2" xfId="316"/>
    <cellStyle name="常规 36 5 3" xfId="317"/>
    <cellStyle name="_ET_STYLE_NoName_00_ 23 5" xfId="318"/>
    <cellStyle name="_ET_STYLE_NoName_00_ 18 5" xfId="319"/>
    <cellStyle name="?鹎%U龡&amp;H鼼_x0008__x0001__x001f_?_x0007__x0001__x0001_ 3" xfId="320"/>
    <cellStyle name="常规 14 18 9 2" xfId="321"/>
    <cellStyle name="常规 14 23 9 2" xfId="322"/>
    <cellStyle name="常规 41 5 5" xfId="323"/>
    <cellStyle name="常规 102 13" xfId="324"/>
    <cellStyle name="_ET_STYLE_NoName_00_ 4 4" xfId="325"/>
    <cellStyle name="常规 36 5 5" xfId="326"/>
    <cellStyle name="_ET_STYLE_NoName_00_ 23 7" xfId="327"/>
    <cellStyle name="_ET_STYLE_NoName_00_ 18 7" xfId="328"/>
    <cellStyle name="?鹎%U龡&amp;H鼼_x0008__x0001__x001f_?_x0007__x0001__x0001_ 5" xfId="329"/>
    <cellStyle name="常规 92 3" xfId="330"/>
    <cellStyle name="常规 41 7 4 2" xfId="331"/>
    <cellStyle name="_ET_STYLE_NoName_00_ 6 3 2" xfId="332"/>
    <cellStyle name="常规 36 7 4 2" xfId="333"/>
    <cellStyle name="_ET_STYLE_NoName_00_ 30 6 2" xfId="334"/>
    <cellStyle name="_ET_STYLE_NoName_00_ 25 6 2" xfId="335"/>
    <cellStyle name="@ET_Style?*" xfId="336"/>
    <cellStyle name="常规 4 26 6" xfId="337"/>
    <cellStyle name="20% - 强调文字颜色 5 2" xfId="338"/>
    <cellStyle name="_ET_STYLE_NoName_00_ 29 6" xfId="339"/>
    <cellStyle name="_ET_STYLE_NoName_00_ 34 6" xfId="340"/>
    <cellStyle name="常规 4 19 8 2" xfId="341"/>
    <cellStyle name="常规 4 24 8 2" xfId="342"/>
    <cellStyle name="_ET_STYLE_NoName_00_ 10 2 2" xfId="343"/>
    <cellStyle name="20% - 强调文字颜色 6 2" xfId="344"/>
    <cellStyle name="_ET_STYLE_NoName_00_ 35 6" xfId="345"/>
    <cellStyle name="_ET_STYLE_NoName_00_ 40 6" xfId="346"/>
    <cellStyle name="常规 4 19 9 2" xfId="347"/>
    <cellStyle name="常规 4 24 9 2" xfId="348"/>
    <cellStyle name="_ET_STYLE_NoName_00_ 10 3 2" xfId="349"/>
    <cellStyle name="_ET_STYLE_NoName_00_ 10 4" xfId="350"/>
    <cellStyle name="_ET_STYLE_NoName_00_ 10 4 2" xfId="351"/>
    <cellStyle name="常规 12 33 10" xfId="352"/>
    <cellStyle name="常规 12 28 10" xfId="353"/>
    <cellStyle name="_ET_STYLE_NoName_00_ 36 6" xfId="354"/>
    <cellStyle name="_ET_STYLE_NoName_00_ 41 6" xfId="355"/>
    <cellStyle name="_ET_STYLE_NoName_00_ 10 5" xfId="356"/>
    <cellStyle name="_ET_STYLE_NoName_00_ 10 5 2" xfId="357"/>
    <cellStyle name="_ET_STYLE_NoName_00_ 37 6" xfId="358"/>
    <cellStyle name="_ET_STYLE_NoName_00_ 42 6" xfId="359"/>
    <cellStyle name="_ET_STYLE_NoName_00_ 10 6" xfId="360"/>
    <cellStyle name="_ET_STYLE_NoName_00_ 10 6 2" xfId="361"/>
    <cellStyle name="_ET_STYLE_NoName_00_ 38 6" xfId="362"/>
    <cellStyle name="_ET_STYLE_NoName_00_ 43 6" xfId="363"/>
    <cellStyle name="_ET_STYLE_NoName_00_ 10 7" xfId="364"/>
    <cellStyle name="常规 4 7 2 2" xfId="365"/>
    <cellStyle name="_ET_STYLE_NoName_00_ 11 4 2" xfId="366"/>
    <cellStyle name="常规 12 38 10" xfId="367"/>
    <cellStyle name="常规 101 5" xfId="368"/>
    <cellStyle name="常规 4 6 5" xfId="369"/>
    <cellStyle name="_ET_STYLE_NoName_00_ 10 7 2" xfId="370"/>
    <cellStyle name="_ET_STYLE_NoName_00_ 39 6" xfId="371"/>
    <cellStyle name="_ET_STYLE_NoName_00_ 44 6" xfId="372"/>
    <cellStyle name="_ET_STYLE_NoName_00_ 10 8" xfId="373"/>
    <cellStyle name="_ET_STYLE_NoName_00_ 10 8 2" xfId="374"/>
    <cellStyle name="_ET_STYLE_NoName_00_ 45 6" xfId="375"/>
    <cellStyle name="_ET_STYLE_NoName_00_ 50 6" xfId="376"/>
    <cellStyle name="_ET_STYLE_NoName_00_ 10 9" xfId="377"/>
    <cellStyle name="_ET_STYLE_NoName_00_ 11" xfId="378"/>
    <cellStyle name="_ET_STYLE_NoName_00_ 46 3 2" xfId="379"/>
    <cellStyle name="_ET_STYLE_NoName_00_ 51 3 2" xfId="380"/>
    <cellStyle name="_ET_STYLE_NoName_00_ 11 10" xfId="381"/>
    <cellStyle name="常规 4 25 8" xfId="382"/>
    <cellStyle name="_ET_STYLE_NoName_00_ 11 2" xfId="383"/>
    <cellStyle name="常规 4 25 8 2" xfId="384"/>
    <cellStyle name="_ET_STYLE_NoName_00_ 6" xfId="385"/>
    <cellStyle name="_ET_STYLE_NoName_00_ 11 2 2" xfId="386"/>
    <cellStyle name="常规 4 25 9" xfId="387"/>
    <cellStyle name="_ET_STYLE_NoName_00_ 11 3" xfId="388"/>
    <cellStyle name="常规 100 5" xfId="389"/>
    <cellStyle name="常规 4 5 5" xfId="390"/>
    <cellStyle name="常规 4 25 9 2" xfId="391"/>
    <cellStyle name="_ET_STYLE_NoName_00_ 11 3 2" xfId="392"/>
    <cellStyle name="_ET_STYLE_NoName_00_ 11 4" xfId="393"/>
    <cellStyle name="_ET_STYLE_NoName_00_ 11 5" xfId="394"/>
    <cellStyle name="常规 102 5" xfId="395"/>
    <cellStyle name="常规 4 7 5" xfId="396"/>
    <cellStyle name="_ET_STYLE_NoName_00_ 11 5 2" xfId="397"/>
    <cellStyle name="_ET_STYLE_NoName_00_ 11 7" xfId="398"/>
    <cellStyle name="常规 4 7 3 2" xfId="399"/>
    <cellStyle name="常规 44 5 2" xfId="400"/>
    <cellStyle name="常规 12 30 10" xfId="401"/>
    <cellStyle name="常规 12 25 10" xfId="402"/>
    <cellStyle name="_ET_STYLE_NoName_00_ 11 6" xfId="403"/>
    <cellStyle name="_ET_STYLE_NoName_00_ 14 10" xfId="404"/>
    <cellStyle name="_ET_STYLE_NoName_00_ 11 6 2" xfId="405"/>
    <cellStyle name="_ET_STYLE_NoName_00_ 12 7" xfId="406"/>
    <cellStyle name="常规 4 7 4 2" xfId="407"/>
    <cellStyle name="_ET_STYLE_NoName_00_ 48 8 2" xfId="408"/>
    <cellStyle name="_ET_STYLE_NoName_00_ 53 8 2" xfId="409"/>
    <cellStyle name="_ET_STYLE_NoName_00_ 32 10" xfId="410"/>
    <cellStyle name="_ET_STYLE_NoName_00_ 27 10" xfId="411"/>
    <cellStyle name="_ET_STYLE_NoName_00_ 11 8" xfId="412"/>
    <cellStyle name="_ET_STYLE_NoName_00_ 11 8 2" xfId="413"/>
    <cellStyle name="_ET_STYLE_NoName_00_ 14 7" xfId="414"/>
    <cellStyle name="常规 4 7 6 2" xfId="415"/>
    <cellStyle name="_ET_STYLE_NoName_00_ 11 9" xfId="416"/>
    <cellStyle name="_ET_STYLE_NoName_00_ 11 9 2" xfId="417"/>
    <cellStyle name="常规 12 39 10" xfId="418"/>
    <cellStyle name="常规 36 2 5" xfId="419"/>
    <cellStyle name="常规 41 2 5" xfId="420"/>
    <cellStyle name="_ET_STYLE_NoName_00_ 20 7" xfId="421"/>
    <cellStyle name="_ET_STYLE_NoName_00_ 15 7" xfId="422"/>
    <cellStyle name="常规 4 7 7 2" xfId="423"/>
    <cellStyle name="_ET_STYLE_NoName_00_ 12" xfId="424"/>
    <cellStyle name="_ET_STYLE_NoName_00_ 46 8 2" xfId="425"/>
    <cellStyle name="_ET_STYLE_NoName_00_ 51 8 2" xfId="426"/>
    <cellStyle name="强调文字颜色 2 4" xfId="427"/>
    <cellStyle name="_ET_STYLE_NoName_00_ 12 10" xfId="428"/>
    <cellStyle name="常规 4 26 8" xfId="429"/>
    <cellStyle name="_ET_STYLE_NoName_00_ 12 2" xfId="430"/>
    <cellStyle name="_ET_STYLE_NoName_00_ 48 7" xfId="431"/>
    <cellStyle name="_ET_STYLE_NoName_00_ 53 7" xfId="432"/>
    <cellStyle name="常规 12 37 5" xfId="433"/>
    <cellStyle name="常规 4 26 8 2" xfId="434"/>
    <cellStyle name="_ET_STYLE_NoName_00_ 12 2 2" xfId="435"/>
    <cellStyle name="常规 4 26 9" xfId="436"/>
    <cellStyle name="_ET_STYLE_NoName_00_ 12 3" xfId="437"/>
    <cellStyle name="_ET_STYLE_NoName_00_ 49 7" xfId="438"/>
    <cellStyle name="_ET_STYLE_NoName_00_ 54 7" xfId="439"/>
    <cellStyle name="常规 12 38 5" xfId="440"/>
    <cellStyle name="_ET_STYLE_NoName_00_ 12 3 2" xfId="441"/>
    <cellStyle name="常规 4 29" xfId="442"/>
    <cellStyle name="常规 4 34" xfId="443"/>
    <cellStyle name="常规 4 26 9 2" xfId="444"/>
    <cellStyle name="常规 52 7 2 2" xfId="445"/>
    <cellStyle name="_ET_STYLE_NoName_00_ 12 4" xfId="446"/>
    <cellStyle name="_ET_STYLE_NoName_00_ 55 7" xfId="447"/>
    <cellStyle name="常规 4 8 2 2" xfId="448"/>
    <cellStyle name="常规 12 39 5" xfId="449"/>
    <cellStyle name="_ET_STYLE_NoName_00_ 12 4 2" xfId="450"/>
    <cellStyle name="常规 41 5 10" xfId="451"/>
    <cellStyle name="_ET_STYLE_NoName_00_ 12 5" xfId="452"/>
    <cellStyle name="常规 36 5 10" xfId="453"/>
    <cellStyle name="_ET_STYLE_NoName_00_ 56 7" xfId="454"/>
    <cellStyle name="常规 4 8 3 2" xfId="455"/>
    <cellStyle name="_ET_STYLE_NoName_00_ 12 5 2" xfId="456"/>
    <cellStyle name="_ET_STYLE_NoName_00_ 12 6" xfId="457"/>
    <cellStyle name="_ET_STYLE_NoName_00_ 24 10" xfId="458"/>
    <cellStyle name="_ET_STYLE_NoName_00_ 19 10" xfId="459"/>
    <cellStyle name="_ET_STYLE_NoName_00_ 57 7" xfId="460"/>
    <cellStyle name="常规 4 8 4 2" xfId="461"/>
    <cellStyle name="_ET_STYLE_NoName_00_ 12 6 2" xfId="462"/>
    <cellStyle name="标题 1 3" xfId="463"/>
    <cellStyle name="_ET_STYLE_NoName_00_ 58 7" xfId="464"/>
    <cellStyle name="常规 4 8 5 2" xfId="465"/>
    <cellStyle name="_ET_STYLE_NoName_00_ 12 7 2" xfId="466"/>
    <cellStyle name="_ET_STYLE_NoName_00_ 12 8" xfId="467"/>
    <cellStyle name="_ET_STYLE_NoName_00_ 12 8 2" xfId="468"/>
    <cellStyle name="_ET_STYLE_NoName_00_ 12 9" xfId="469"/>
    <cellStyle name="_ET_STYLE_NoName_00_ 12 9 2" xfId="470"/>
    <cellStyle name="_ET_STYLE_NoName_00_ 28 4 2" xfId="471"/>
    <cellStyle name="_ET_STYLE_NoName_00_ 33 4 2" xfId="472"/>
    <cellStyle name="_ET_STYLE_NoName_00_ 13" xfId="473"/>
    <cellStyle name="常规 32 8 2" xfId="474"/>
    <cellStyle name="_ET_STYLE_NoName_00_ 13 10" xfId="475"/>
    <cellStyle name="_ET_STYLE_NoName_00_ 13 2" xfId="476"/>
    <cellStyle name="常规 32 8 2 2" xfId="477"/>
    <cellStyle name="常规 41 4 6" xfId="478"/>
    <cellStyle name="_ET_STYLE_NoName_00_ 3 5" xfId="479"/>
    <cellStyle name="_ET_STYLE_NoName_00_ 13 2 2" xfId="480"/>
    <cellStyle name="常规 36 4 6" xfId="481"/>
    <cellStyle name="_ET_STYLE_NoName_00_ 22 8" xfId="482"/>
    <cellStyle name="_ET_STYLE_NoName_00_ 17 8" xfId="483"/>
    <cellStyle name="_ET_STYLE_NoName_00_ 13 3" xfId="484"/>
    <cellStyle name="常规 101 10" xfId="485"/>
    <cellStyle name="常规 4 6 10" xfId="486"/>
    <cellStyle name="常规 52 7 3 2" xfId="487"/>
    <cellStyle name="_ET_STYLE_NoName_00_ 13 4" xfId="488"/>
    <cellStyle name="常规 41 6 6" xfId="489"/>
    <cellStyle name="_ET_STYLE_NoName_00_ 13 4 2" xfId="490"/>
    <cellStyle name="_ET_STYLE_NoName_00_ 5 5" xfId="491"/>
    <cellStyle name="常规 36 6 6" xfId="492"/>
    <cellStyle name="_ET_STYLE_NoName_00_ 24 8" xfId="493"/>
    <cellStyle name="_ET_STYLE_NoName_00_ 19 8" xfId="494"/>
    <cellStyle name="_ET_STYLE_NoName_00_ 13 5" xfId="495"/>
    <cellStyle name="常规 101 11" xfId="496"/>
    <cellStyle name="常规 41 7 6" xfId="497"/>
    <cellStyle name="_ET_STYLE_NoName_00_ 6 5" xfId="498"/>
    <cellStyle name="_ET_STYLE_NoName_00_ 13 5 2" xfId="499"/>
    <cellStyle name="常规 36 7 6" xfId="500"/>
    <cellStyle name="20% - 强调文字颜色 1 4" xfId="501"/>
    <cellStyle name="_ET_STYLE_NoName_00_ 30 8" xfId="502"/>
    <cellStyle name="_ET_STYLE_NoName_00_ 25 8" xfId="503"/>
    <cellStyle name="_ET_STYLE_NoName_00_ 13 6" xfId="504"/>
    <cellStyle name="常规 101 12" xfId="505"/>
    <cellStyle name="常规 41 8 6" xfId="506"/>
    <cellStyle name="_ET_STYLE_NoName_00_ 7 5" xfId="507"/>
    <cellStyle name="_ET_STYLE_NoName_00_ 13 6 2" xfId="508"/>
    <cellStyle name="常规 36 8 6" xfId="509"/>
    <cellStyle name="20% - 强调文字颜色 2 4" xfId="510"/>
    <cellStyle name="_ET_STYLE_NoName_00_ 31 8" xfId="511"/>
    <cellStyle name="_ET_STYLE_NoName_00_ 26 8" xfId="512"/>
    <cellStyle name="_ET_STYLE_NoName_00_ 29 10" xfId="513"/>
    <cellStyle name="_ET_STYLE_NoName_00_ 34 10" xfId="514"/>
    <cellStyle name="_ET_STYLE_NoName_00_ 8 5" xfId="515"/>
    <cellStyle name="_ET_STYLE_NoName_00_ 13 7 2" xfId="516"/>
    <cellStyle name="20% - 强调文字颜色 3 4" xfId="517"/>
    <cellStyle name="_ET_STYLE_NoName_00_ 32 8" xfId="518"/>
    <cellStyle name="_ET_STYLE_NoName_00_ 27 8" xfId="519"/>
    <cellStyle name="20% - 强调文字颜色 4 4" xfId="520"/>
    <cellStyle name="_ET_STYLE_NoName_00_ 28 8" xfId="521"/>
    <cellStyle name="_ET_STYLE_NoName_00_ 33 8" xfId="522"/>
    <cellStyle name="_ET_STYLE_NoName_00_ 9 5" xfId="523"/>
    <cellStyle name="_ET_STYLE_NoName_00_ 13 8 2" xfId="524"/>
    <cellStyle name="20% - 强调文字颜色 5 4" xfId="525"/>
    <cellStyle name="_ET_STYLE_NoName_00_ 29 8" xfId="526"/>
    <cellStyle name="_ET_STYLE_NoName_00_ 34 8" xfId="527"/>
    <cellStyle name="_ET_STYLE_NoName_00_ 13 9 2" xfId="528"/>
    <cellStyle name="_ET_STYLE_NoName_00_ 14" xfId="529"/>
    <cellStyle name="常规 32 8 3" xfId="530"/>
    <cellStyle name="_ET_STYLE_NoName_00_ 14 2" xfId="531"/>
    <cellStyle name="常规 32 8 3 2" xfId="532"/>
    <cellStyle name="_ET_STYLE_NoName_00_ 14 3" xfId="533"/>
    <cellStyle name="_ET_STYLE_NoName_00_ 14 3 2" xfId="534"/>
    <cellStyle name="常规 52 7 4 2" xfId="535"/>
    <cellStyle name="_ET_STYLE_NoName_00_ 14 4" xfId="536"/>
    <cellStyle name="_ET_STYLE_NoName_00_ 14 4 2" xfId="537"/>
    <cellStyle name="_ET_STYLE_NoName_00_ 30" xfId="538"/>
    <cellStyle name="_ET_STYLE_NoName_00_ 25" xfId="539"/>
    <cellStyle name="常规 32 8 9" xfId="540"/>
    <cellStyle name="_ET_STYLE_NoName_00_ 14 5" xfId="541"/>
    <cellStyle name="输入 3" xfId="542"/>
    <cellStyle name="_ET_STYLE_NoName_00_ 14 5 2" xfId="543"/>
    <cellStyle name="_ET_STYLE_NoName_00_ 14 6" xfId="544"/>
    <cellStyle name="_ET_STYLE_NoName_00_ 14 6 2" xfId="545"/>
    <cellStyle name="常规 104" xfId="546"/>
    <cellStyle name="_ET_STYLE_NoName_00_ 14 7 2" xfId="547"/>
    <cellStyle name="常规 4 2 7" xfId="548"/>
    <cellStyle name="常规 4 9" xfId="549"/>
    <cellStyle name="_ET_STYLE_NoName_00_ 14 8" xfId="550"/>
    <cellStyle name="常规 12 52" xfId="551"/>
    <cellStyle name="常规 12 47" xfId="552"/>
    <cellStyle name="_ET_STYLE_NoName_00_ 14 8 2" xfId="553"/>
    <cellStyle name="常规 4 3 7" xfId="554"/>
    <cellStyle name="_ET_STYLE_NoName_00_ 14 9" xfId="555"/>
    <cellStyle name="_ET_STYLE_NoName_00_ 8" xfId="556"/>
    <cellStyle name="_ET_STYLE_NoName_00_ 14 9 2" xfId="557"/>
    <cellStyle name="常规 4 4 7" xfId="558"/>
    <cellStyle name="_ET_STYLE_NoName_00_ 20" xfId="559"/>
    <cellStyle name="_ET_STYLE_NoName_00_ 15" xfId="560"/>
    <cellStyle name="常规 32 8 4" xfId="561"/>
    <cellStyle name="_ET_STYLE_NoName_00_ 22 7" xfId="562"/>
    <cellStyle name="_ET_STYLE_NoName_00_ 17 7" xfId="563"/>
    <cellStyle name="常规 4 7 9 2" xfId="564"/>
    <cellStyle name="常规 41 4 5" xfId="565"/>
    <cellStyle name="_ET_STYLE_NoName_00_ 3 4" xfId="566"/>
    <cellStyle name="常规 36 4 5" xfId="567"/>
    <cellStyle name="_ET_STYLE_NoName_00_ 20 10" xfId="568"/>
    <cellStyle name="_ET_STYLE_NoName_00_ 15 10" xfId="569"/>
    <cellStyle name="_ET_STYLE_NoName_00_ 20 2" xfId="570"/>
    <cellStyle name="_ET_STYLE_NoName_00_ 15 2" xfId="571"/>
    <cellStyle name="常规 32 8 4 2" xfId="572"/>
    <cellStyle name="_ET_STYLE_NoName_00_ 36 9" xfId="573"/>
    <cellStyle name="_ET_STYLE_NoName_00_ 41 9" xfId="574"/>
    <cellStyle name="常规 43 4 6" xfId="575"/>
    <cellStyle name="常规 12 30 7" xfId="576"/>
    <cellStyle name="常规 12 25 7" xfId="577"/>
    <cellStyle name="_ET_STYLE_NoName_00_ 20 2 2" xfId="578"/>
    <cellStyle name="_ET_STYLE_NoName_00_ 15 2 2" xfId="579"/>
    <cellStyle name="常规 38 4 6" xfId="580"/>
    <cellStyle name="_ET_STYLE_NoName_00_ 20 3" xfId="581"/>
    <cellStyle name="_ET_STYLE_NoName_00_ 15 3" xfId="582"/>
    <cellStyle name="_ET_STYLE_NoName_00_ 37 9" xfId="583"/>
    <cellStyle name="_ET_STYLE_NoName_00_ 42 9" xfId="584"/>
    <cellStyle name="常规 43 5 6" xfId="585"/>
    <cellStyle name="常规 12 31 7" xfId="586"/>
    <cellStyle name="常规 12 26 7" xfId="587"/>
    <cellStyle name="_ET_STYLE_NoName_00_ 20 3 2" xfId="588"/>
    <cellStyle name="_ET_STYLE_NoName_00_ 15 3 2" xfId="589"/>
    <cellStyle name="常规 38 5 6" xfId="590"/>
    <cellStyle name="常规 36 2 2" xfId="591"/>
    <cellStyle name="常规 41 2 2" xfId="592"/>
    <cellStyle name="常规 52 7 5 2" xfId="593"/>
    <cellStyle name="_ET_STYLE_NoName_00_ 20 4" xfId="594"/>
    <cellStyle name="_ET_STYLE_NoName_00_ 15 4" xfId="595"/>
    <cellStyle name="_ET_STYLE_NoName_00_ 38 9" xfId="596"/>
    <cellStyle name="_ET_STYLE_NoName_00_ 43 9" xfId="597"/>
    <cellStyle name="常规 36 2 2 2" xfId="598"/>
    <cellStyle name="常规 41 2 2 2" xfId="599"/>
    <cellStyle name="常规 43 6 6" xfId="600"/>
    <cellStyle name="常规 12 32 7" xfId="601"/>
    <cellStyle name="常规 12 27 7" xfId="602"/>
    <cellStyle name="_ET_STYLE_NoName_00_ 20 4 2" xfId="603"/>
    <cellStyle name="_ET_STYLE_NoName_00_ 15 4 2" xfId="604"/>
    <cellStyle name="常规 38 6 6" xfId="605"/>
    <cellStyle name="常规 36 2 3" xfId="606"/>
    <cellStyle name="常规 41 2 3" xfId="607"/>
    <cellStyle name="_ET_STYLE_NoName_00_ 20 5" xfId="608"/>
    <cellStyle name="_ET_STYLE_NoName_00_ 15 5" xfId="609"/>
    <cellStyle name="_ET_STYLE_NoName_00_ 39 9" xfId="610"/>
    <cellStyle name="_ET_STYLE_NoName_00_ 44 9" xfId="611"/>
    <cellStyle name="常规 36 2 3 2" xfId="612"/>
    <cellStyle name="常规 41 2 3 2" xfId="613"/>
    <cellStyle name="常规 43 7 6" xfId="614"/>
    <cellStyle name="常规 12 33 7" xfId="615"/>
    <cellStyle name="常规 12 28 7" xfId="616"/>
    <cellStyle name="_ET_STYLE_NoName_00_ 20 5 2" xfId="617"/>
    <cellStyle name="_ET_STYLE_NoName_00_ 15 5 2" xfId="618"/>
    <cellStyle name="常规 38 7 6" xfId="619"/>
    <cellStyle name="_ET_STYLE_NoName_00_ 45 9" xfId="620"/>
    <cellStyle name="_ET_STYLE_NoName_00_ 50 9" xfId="621"/>
    <cellStyle name="常规 36 2 4 2" xfId="622"/>
    <cellStyle name="常规 41 2 4 2" xfId="623"/>
    <cellStyle name="常规 43 8 6" xfId="624"/>
    <cellStyle name="常规 12 34 7" xfId="625"/>
    <cellStyle name="常规 12 29 7" xfId="626"/>
    <cellStyle name="_ET_STYLE_NoName_00_ 20 6 2" xfId="627"/>
    <cellStyle name="_ET_STYLE_NoName_00_ 15 6 2" xfId="628"/>
    <cellStyle name="常规 38 8 6" xfId="629"/>
    <cellStyle name="_ET_STYLE_NoName_00_ 46 9" xfId="630"/>
    <cellStyle name="_ET_STYLE_NoName_00_ 51 9" xfId="631"/>
    <cellStyle name="常规 36 2 5 2" xfId="632"/>
    <cellStyle name="常规 41 2 5 2" xfId="633"/>
    <cellStyle name="常规 12 40 7" xfId="634"/>
    <cellStyle name="常规 12 35 7" xfId="635"/>
    <cellStyle name="_ET_STYLE_NoName_00_ 20 7 2" xfId="636"/>
    <cellStyle name="_ET_STYLE_NoName_00_ 15 7 2" xfId="637"/>
    <cellStyle name="常规 41 2 6" xfId="638"/>
    <cellStyle name="常规 36 2 6" xfId="639"/>
    <cellStyle name="_ET_STYLE_NoName_00_ 20 8" xfId="640"/>
    <cellStyle name="_ET_STYLE_NoName_00_ 15 8" xfId="641"/>
    <cellStyle name="_ET_STYLE_NoName_00_ 47 9" xfId="642"/>
    <cellStyle name="_ET_STYLE_NoName_00_ 52 9" xfId="643"/>
    <cellStyle name="常规 41 2 6 2" xfId="644"/>
    <cellStyle name="常规 36 2 6 2" xfId="645"/>
    <cellStyle name="常规 12 41 7" xfId="646"/>
    <cellStyle name="常规 12 36 7" xfId="647"/>
    <cellStyle name="_ET_STYLE_NoName_00_ 20 8 2" xfId="648"/>
    <cellStyle name="_ET_STYLE_NoName_00_ 15 8 2" xfId="649"/>
    <cellStyle name="常规 50 12 2" xfId="650"/>
    <cellStyle name="常规 41 2 7" xfId="651"/>
    <cellStyle name="常规 36 2 7" xfId="652"/>
    <cellStyle name="_ET_STYLE_NoName_00_ 20 9" xfId="653"/>
    <cellStyle name="_ET_STYLE_NoName_00_ 15 9" xfId="654"/>
    <cellStyle name="_ET_STYLE_NoName_00_ 48 9" xfId="655"/>
    <cellStyle name="_ET_STYLE_NoName_00_ 53 9" xfId="656"/>
    <cellStyle name="常规 41 2 7 2" xfId="657"/>
    <cellStyle name="常规 36 2 7 2" xfId="658"/>
    <cellStyle name="常规 12 37 7" xfId="659"/>
    <cellStyle name="_ET_STYLE_NoName_00_ 20 9 2" xfId="660"/>
    <cellStyle name="_ET_STYLE_NoName_00_ 15 9 2" xfId="661"/>
    <cellStyle name="_ET_STYLE_NoName_00_ 21" xfId="662"/>
    <cellStyle name="_ET_STYLE_NoName_00_ 16" xfId="663"/>
    <cellStyle name="常规 32 8 5" xfId="664"/>
    <cellStyle name="常规 12 63 2" xfId="665"/>
    <cellStyle name="常规 12 58 2" xfId="666"/>
    <cellStyle name="_ET_STYLE_NoName_00_ 21 2" xfId="667"/>
    <cellStyle name="_ET_STYLE_NoName_00_ 16 2" xfId="668"/>
    <cellStyle name="常规 32 8 5 2" xfId="669"/>
    <cellStyle name="_ET_STYLE_NoName_00_ 21 2 2" xfId="670"/>
    <cellStyle name="_ET_STYLE_NoName_00_ 16 2 2" xfId="671"/>
    <cellStyle name="_ET_STYLE_NoName_00_ 21 3" xfId="672"/>
    <cellStyle name="_ET_STYLE_NoName_00_ 16 3" xfId="673"/>
    <cellStyle name="常规 41 3 2 2" xfId="674"/>
    <cellStyle name="常规 36 3 2 2" xfId="675"/>
    <cellStyle name="_ET_STYLE_NoName_00_ 21 4 2" xfId="676"/>
    <cellStyle name="_ET_STYLE_NoName_00_ 16 4 2" xfId="677"/>
    <cellStyle name="_ET_STYLE_NoName_00_ 4 10" xfId="678"/>
    <cellStyle name="常规 41 3 3" xfId="679"/>
    <cellStyle name="_ET_STYLE_NoName_00_ 2 2" xfId="680"/>
    <cellStyle name="常规 36 3 3" xfId="681"/>
    <cellStyle name="_ET_STYLE_NoName_00_ 21 5" xfId="682"/>
    <cellStyle name="_ET_STYLE_NoName_00_ 16 5" xfId="683"/>
    <cellStyle name="常规 12 31 10" xfId="684"/>
    <cellStyle name="常规 12 26 10" xfId="685"/>
    <cellStyle name="常规 41 3 4" xfId="686"/>
    <cellStyle name="_ET_STYLE_NoName_00_ 2 3" xfId="687"/>
    <cellStyle name="常规 36 3 4" xfId="688"/>
    <cellStyle name="_ET_STYLE_NoName_00_ 21 6" xfId="689"/>
    <cellStyle name="_ET_STYLE_NoName_00_ 16 6" xfId="690"/>
    <cellStyle name="常规 41 3 4 2" xfId="691"/>
    <cellStyle name="_ET_STYLE_NoName_00_ 2 3 2" xfId="692"/>
    <cellStyle name="常规 36 3 4 2" xfId="693"/>
    <cellStyle name="_ET_STYLE_NoName_00_ 21 6 2" xfId="694"/>
    <cellStyle name="_ET_STYLE_NoName_00_ 16 6 2" xfId="695"/>
    <cellStyle name="_ET_STYLE_NoName_00_ 21 7" xfId="696"/>
    <cellStyle name="_ET_STYLE_NoName_00_ 16 7" xfId="697"/>
    <cellStyle name="常规 4 7 8 2" xfId="698"/>
    <cellStyle name="常规 41 3 5" xfId="699"/>
    <cellStyle name="_ET_STYLE_NoName_00_ 2 4" xfId="700"/>
    <cellStyle name="常规 36 3 5" xfId="701"/>
    <cellStyle name="常规 41 3 5 2" xfId="702"/>
    <cellStyle name="_ET_STYLE_NoName_00_ 2 4 2" xfId="703"/>
    <cellStyle name="常规 36 3 5 2" xfId="704"/>
    <cellStyle name="_ET_STYLE_NoName_00_ 21 7 2" xfId="705"/>
    <cellStyle name="_ET_STYLE_NoName_00_ 16 7 2" xfId="706"/>
    <cellStyle name="_ET_STYLE_NoName_00_ 28 10" xfId="707"/>
    <cellStyle name="_ET_STYLE_NoName_00_ 33 10" xfId="708"/>
    <cellStyle name="常规 41 3 6" xfId="709"/>
    <cellStyle name="_ET_STYLE_NoName_00_ 2 5" xfId="710"/>
    <cellStyle name="常规 36 3 6" xfId="711"/>
    <cellStyle name="_ET_STYLE_NoName_00_ 21 8" xfId="712"/>
    <cellStyle name="_ET_STYLE_NoName_00_ 16 8" xfId="713"/>
    <cellStyle name="常规 41 3 6 2" xfId="714"/>
    <cellStyle name="_ET_STYLE_NoName_00_ 2 5 2" xfId="715"/>
    <cellStyle name="常规 36 3 6 2" xfId="716"/>
    <cellStyle name="_ET_STYLE_NoName_00_ 21 8 2" xfId="717"/>
    <cellStyle name="_ET_STYLE_NoName_00_ 16 8 2" xfId="718"/>
    <cellStyle name="常规 41 3 8" xfId="719"/>
    <cellStyle name="_ET_STYLE_NoName_00_ 2 7" xfId="720"/>
    <cellStyle name="常规 36 3 8" xfId="721"/>
    <cellStyle name="常规 50 13 2" xfId="722"/>
    <cellStyle name="常规 41 3 7" xfId="723"/>
    <cellStyle name="_ET_STYLE_NoName_00_ 2 6" xfId="724"/>
    <cellStyle name="常规 36 3 7" xfId="725"/>
    <cellStyle name="_ET_STYLE_NoName_00_ 21 9" xfId="726"/>
    <cellStyle name="_ET_STYLE_NoName_00_ 16 9" xfId="727"/>
    <cellStyle name="常规 41 4 8" xfId="728"/>
    <cellStyle name="_ET_STYLE_NoName_00_ 3 7" xfId="729"/>
    <cellStyle name="常规 36 4 8" xfId="730"/>
    <cellStyle name="_ET_STYLE_NoName_00_ 5 10" xfId="731"/>
    <cellStyle name="常规 41 3 7 2" xfId="732"/>
    <cellStyle name="_ET_STYLE_NoName_00_ 2 6 2" xfId="733"/>
    <cellStyle name="常规 36 3 7 2" xfId="734"/>
    <cellStyle name="_ET_STYLE_NoName_00_ 21 9 2" xfId="735"/>
    <cellStyle name="_ET_STYLE_NoName_00_ 16 9 2" xfId="736"/>
    <cellStyle name="_ET_STYLE_NoName_00_ 22" xfId="737"/>
    <cellStyle name="_ET_STYLE_NoName_00_ 17" xfId="738"/>
    <cellStyle name="常规 32 8 6" xfId="739"/>
    <cellStyle name="_ET_STYLE_NoName_00_ 47 8 2" xfId="740"/>
    <cellStyle name="_ET_STYLE_NoName_00_ 52 8 2" xfId="741"/>
    <cellStyle name="_ET_STYLE_NoName_00_ 22 10" xfId="742"/>
    <cellStyle name="_ET_STYLE_NoName_00_ 17 10" xfId="743"/>
    <cellStyle name="_ET_STYLE_NoName_00_ 22 2" xfId="744"/>
    <cellStyle name="_ET_STYLE_NoName_00_ 17 2" xfId="745"/>
    <cellStyle name="常规 32 8 6 2" xfId="746"/>
    <cellStyle name="常规 50 4 6" xfId="747"/>
    <cellStyle name="_ET_STYLE_NoName_00_ 22 2 2" xfId="748"/>
    <cellStyle name="_ET_STYLE_NoName_00_ 17 2 2" xfId="749"/>
    <cellStyle name="常规 14 5 2 2" xfId="750"/>
    <cellStyle name="_ET_STYLE_NoName_00_ 22 3" xfId="751"/>
    <cellStyle name="_ET_STYLE_NoName_00_ 17 3" xfId="752"/>
    <cellStyle name="常规 50 5 6" xfId="753"/>
    <cellStyle name="_ET_STYLE_NoName_00_ 22 3 2" xfId="754"/>
    <cellStyle name="_ET_STYLE_NoName_00_ 17 3 2" xfId="755"/>
    <cellStyle name="常规 41 4 2" xfId="756"/>
    <cellStyle name="常规 36 4 2" xfId="757"/>
    <cellStyle name="常规 52 7 7 2" xfId="758"/>
    <cellStyle name="_ET_STYLE_NoName_00_ 22 4" xfId="759"/>
    <cellStyle name="_ET_STYLE_NoName_00_ 17 4" xfId="760"/>
    <cellStyle name="_ET_STYLE_NoName_00_ 9 10" xfId="761"/>
    <cellStyle name="常规 41 4 2 2" xfId="762"/>
    <cellStyle name="常规 36 4 2 2" xfId="763"/>
    <cellStyle name="常规 50 6 6" xfId="764"/>
    <cellStyle name="_ET_STYLE_NoName_00_ 22 4 2" xfId="765"/>
    <cellStyle name="_ET_STYLE_NoName_00_ 17 4 2" xfId="766"/>
    <cellStyle name="常规 41 6 10" xfId="767"/>
    <cellStyle name="_ET_STYLE_NoName_00_ 22 5" xfId="768"/>
    <cellStyle name="_ET_STYLE_NoName_00_ 17 5" xfId="769"/>
    <cellStyle name="常规 36 6 10" xfId="770"/>
    <cellStyle name="常规 41 4 3" xfId="771"/>
    <cellStyle name="_ET_STYLE_NoName_00_ 3 2" xfId="772"/>
    <cellStyle name="常规 36 4 3" xfId="773"/>
    <cellStyle name="常规 41 4 3 2" xfId="774"/>
    <cellStyle name="_ET_STYLE_NoName_00_ 3 2 2" xfId="775"/>
    <cellStyle name="常规 36 4 3 2" xfId="776"/>
    <cellStyle name="常规 50 7 6" xfId="777"/>
    <cellStyle name="_ET_STYLE_NoName_00_ 22 5 2" xfId="778"/>
    <cellStyle name="_ET_STYLE_NoName_00_ 17 5 2" xfId="779"/>
    <cellStyle name="常规 41 4 4" xfId="780"/>
    <cellStyle name="_ET_STYLE_NoName_00_ 3 3" xfId="781"/>
    <cellStyle name="常规 36 4 4" xfId="782"/>
    <cellStyle name="_ET_STYLE_NoName_00_ 22 6" xfId="783"/>
    <cellStyle name="_ET_STYLE_NoName_00_ 17 6" xfId="784"/>
    <cellStyle name="常规 41 4 4 2" xfId="785"/>
    <cellStyle name="_ET_STYLE_NoName_00_ 3 3 2" xfId="786"/>
    <cellStyle name="常规 36 4 4 2" xfId="787"/>
    <cellStyle name="常规 50 8 6" xfId="788"/>
    <cellStyle name="_ET_STYLE_NoName_00_ 22 6 2" xfId="789"/>
    <cellStyle name="_ET_STYLE_NoName_00_ 17 6 2" xfId="790"/>
    <cellStyle name="常规 41 4 5 2" xfId="791"/>
    <cellStyle name="_ET_STYLE_NoName_00_ 3 4 2" xfId="792"/>
    <cellStyle name="常规 36 4 5 2" xfId="793"/>
    <cellStyle name="_ET_STYLE_NoName_00_ 22 7 2" xfId="794"/>
    <cellStyle name="_ET_STYLE_NoName_00_ 17 7 2" xfId="795"/>
    <cellStyle name="常规 41 4 6 2" xfId="796"/>
    <cellStyle name="_ET_STYLE_NoName_00_ 3 5 2" xfId="797"/>
    <cellStyle name="常规 36 4 6 2" xfId="798"/>
    <cellStyle name="_ET_STYLE_NoName_00_ 22 8 2" xfId="799"/>
    <cellStyle name="_ET_STYLE_NoName_00_ 17 8 2" xfId="800"/>
    <cellStyle name="_ET_STYLE_NoName_00_ 23" xfId="801"/>
    <cellStyle name="_ET_STYLE_NoName_00_ 18" xfId="802"/>
    <cellStyle name="常规 32 8 7" xfId="803"/>
    <cellStyle name="_ET_STYLE_NoName_00_ 23 10" xfId="804"/>
    <cellStyle name="_ET_STYLE_NoName_00_ 18 10" xfId="805"/>
    <cellStyle name="_ET_STYLE_NoName_00_ 23 2" xfId="806"/>
    <cellStyle name="_ET_STYLE_NoName_00_ 18 2" xfId="807"/>
    <cellStyle name="常规 32 8 7 2" xfId="808"/>
    <cellStyle name="常规 64 2" xfId="809"/>
    <cellStyle name="常规 59 2" xfId="810"/>
    <cellStyle name="常规 41 6 9" xfId="811"/>
    <cellStyle name="_ET_STYLE_NoName_00_ 5 8" xfId="812"/>
    <cellStyle name="常规 36 6 9" xfId="813"/>
    <cellStyle name="常规 12 13 9" xfId="814"/>
    <cellStyle name="_ET_STYLE_NoName_00_ 23 2 2" xfId="815"/>
    <cellStyle name="_ET_STYLE_NoName_00_ 18 2 2" xfId="816"/>
    <cellStyle name="常规 14 5 3 2" xfId="817"/>
    <cellStyle name="_ET_STYLE_NoName_00_ 23 3" xfId="818"/>
    <cellStyle name="_ET_STYLE_NoName_00_ 18 3" xfId="819"/>
    <cellStyle name="常规 12 14 9" xfId="820"/>
    <cellStyle name="常规 14 10 3" xfId="821"/>
    <cellStyle name="_ET_STYLE_NoName_00_ 23 3 2" xfId="822"/>
    <cellStyle name="_ET_STYLE_NoName_00_ 18 3 2" xfId="823"/>
    <cellStyle name="警告文本 2 2" xfId="824"/>
    <cellStyle name="常规 12 21 9" xfId="825"/>
    <cellStyle name="常规 12 16 9" xfId="826"/>
    <cellStyle name="常规 41 5 3 2" xfId="827"/>
    <cellStyle name="_ET_STYLE_NoName_00_ 4 2 2" xfId="828"/>
    <cellStyle name="常规 14 12 3" xfId="829"/>
    <cellStyle name="常规 36 5 3 2" xfId="830"/>
    <cellStyle name="_ET_STYLE_NoName_00_ 23 5 2" xfId="831"/>
    <cellStyle name="_ET_STYLE_NoName_00_ 18 5 2" xfId="832"/>
    <cellStyle name="警告文本 4 2" xfId="833"/>
    <cellStyle name="常规 43 2 8" xfId="834"/>
    <cellStyle name="常规 12 23 9" xfId="835"/>
    <cellStyle name="常规 12 18 9" xfId="836"/>
    <cellStyle name="常规 38 2 8" xfId="837"/>
    <cellStyle name="常规 41 5 5 2" xfId="838"/>
    <cellStyle name="_ET_STYLE_NoName_00_ 4 4 2" xfId="839"/>
    <cellStyle name="常规 14 14 3" xfId="840"/>
    <cellStyle name="常规 36 5 5 2" xfId="841"/>
    <cellStyle name="_ET_STYLE_NoName_00_ 23 7 2" xfId="842"/>
    <cellStyle name="_ET_STYLE_NoName_00_ 18 7 2" xfId="843"/>
    <cellStyle name="警告文本 5 2" xfId="844"/>
    <cellStyle name="常规 43 3 8" xfId="845"/>
    <cellStyle name="常规 12 24 9" xfId="846"/>
    <cellStyle name="常规 12 19 9" xfId="847"/>
    <cellStyle name="常规 38 3 8" xfId="848"/>
    <cellStyle name="常规 41 5 6 2" xfId="849"/>
    <cellStyle name="_ET_STYLE_NoName_00_ 4 5 2" xfId="850"/>
    <cellStyle name="常规 14 15 3" xfId="851"/>
    <cellStyle name="常规 14 20 3" xfId="852"/>
    <cellStyle name="常规 36 5 6 2" xfId="853"/>
    <cellStyle name="_ET_STYLE_NoName_00_ 23 8 2" xfId="854"/>
    <cellStyle name="_ET_STYLE_NoName_00_ 18 8 2" xfId="855"/>
    <cellStyle name="常规 50 20 2" xfId="856"/>
    <cellStyle name="常规 50 15 2" xfId="857"/>
    <cellStyle name="常规 41 5 7" xfId="858"/>
    <cellStyle name="常规 102 20" xfId="859"/>
    <cellStyle name="常规 102 15" xfId="860"/>
    <cellStyle name="_ET_STYLE_NoName_00_ 4 6" xfId="861"/>
    <cellStyle name="常规 36 5 7" xfId="862"/>
    <cellStyle name="_ET_STYLE_NoName_00_ 23 9" xfId="863"/>
    <cellStyle name="_ET_STYLE_NoName_00_ 18 9" xfId="864"/>
    <cellStyle name="常规 43 4 8" xfId="865"/>
    <cellStyle name="常规 12 30 9" xfId="866"/>
    <cellStyle name="常规 12 25 9" xfId="867"/>
    <cellStyle name="常规 38 4 8" xfId="868"/>
    <cellStyle name="常规 41 5 7 2" xfId="869"/>
    <cellStyle name="_ET_STYLE_NoName_00_ 4 6 2" xfId="870"/>
    <cellStyle name="常规 14 16 3" xfId="871"/>
    <cellStyle name="常规 14 21 3" xfId="872"/>
    <cellStyle name="常规 36 5 7 2" xfId="873"/>
    <cellStyle name="_ET_STYLE_NoName_00_ 23 9 2" xfId="874"/>
    <cellStyle name="_ET_STYLE_NoName_00_ 18 9 2" xfId="875"/>
    <cellStyle name="_ET_STYLE_NoName_00_ 24" xfId="876"/>
    <cellStyle name="_ET_STYLE_NoName_00_ 19" xfId="877"/>
    <cellStyle name="常规 32 8 8" xfId="878"/>
    <cellStyle name="_ET_STYLE_NoName_00_ 24 2" xfId="879"/>
    <cellStyle name="_ET_STYLE_NoName_00_ 19 2" xfId="880"/>
    <cellStyle name="常规 32 8 8 2" xfId="881"/>
    <cellStyle name="_ET_STYLE_NoName_00_ 28" xfId="882"/>
    <cellStyle name="_ET_STYLE_NoName_00_ 33" xfId="883"/>
    <cellStyle name="常规 28 3" xfId="884"/>
    <cellStyle name="常规 52 4 6" xfId="885"/>
    <cellStyle name="_ET_STYLE_NoName_00_ 24 2 2" xfId="886"/>
    <cellStyle name="_ET_STYLE_NoName_00_ 19 2 2" xfId="887"/>
    <cellStyle name="常规 14 5 4 2" xfId="888"/>
    <cellStyle name="_ET_STYLE_NoName_00_ 24 3" xfId="889"/>
    <cellStyle name="_ET_STYLE_NoName_00_ 19 3" xfId="890"/>
    <cellStyle name="_ET_STYLE_NoName_00_ 83" xfId="891"/>
    <cellStyle name="_ET_STYLE_NoName_00_ 78" xfId="892"/>
    <cellStyle name="常规 29 3" xfId="893"/>
    <cellStyle name="常规 52 5 6" xfId="894"/>
    <cellStyle name="_ET_STYLE_NoName_00_ 24 3 2" xfId="895"/>
    <cellStyle name="_ET_STYLE_NoName_00_ 19 3 2" xfId="896"/>
    <cellStyle name="常规 41 6 2" xfId="897"/>
    <cellStyle name="常规 36 6 2" xfId="898"/>
    <cellStyle name="常规 52 7 9 2" xfId="899"/>
    <cellStyle name="_ET_STYLE_NoName_00_ 24 4" xfId="900"/>
    <cellStyle name="_ET_STYLE_NoName_00_ 19 4" xfId="901"/>
    <cellStyle name="常规 41 6 2 2" xfId="902"/>
    <cellStyle name="常规 36 6 2 2" xfId="903"/>
    <cellStyle name="常规 40 3" xfId="904"/>
    <cellStyle name="常规 52 6 6" xfId="905"/>
    <cellStyle name="_ET_STYLE_NoName_00_ 24 4 2" xfId="906"/>
    <cellStyle name="_ET_STYLE_NoName_00_ 19 4 2" xfId="907"/>
    <cellStyle name="常规 41 6 3" xfId="908"/>
    <cellStyle name="_ET_STYLE_NoName_00_ 5 2" xfId="909"/>
    <cellStyle name="常规 36 6 3" xfId="910"/>
    <cellStyle name="_ET_STYLE_NoName_00_ 24 5" xfId="911"/>
    <cellStyle name="_ET_STYLE_NoName_00_ 19 5" xfId="912"/>
    <cellStyle name="常规 41 6 3 2" xfId="913"/>
    <cellStyle name="常规 41 3" xfId="914"/>
    <cellStyle name="_ET_STYLE_NoName_00_ 5 2 2" xfId="915"/>
    <cellStyle name="常规 36 3" xfId="916"/>
    <cellStyle name="常规 36 6 3 2" xfId="917"/>
    <cellStyle name="常规 52 7 6" xfId="918"/>
    <cellStyle name="_ET_STYLE_NoName_00_ 24 5 2" xfId="919"/>
    <cellStyle name="_ET_STYLE_NoName_00_ 19 5 2" xfId="920"/>
    <cellStyle name="常规 41 6 4" xfId="921"/>
    <cellStyle name="_ET_STYLE_NoName_00_ 5 3" xfId="922"/>
    <cellStyle name="常规 36 6 4" xfId="923"/>
    <cellStyle name="_ET_STYLE_NoName_00_ 24 6" xfId="924"/>
    <cellStyle name="_ET_STYLE_NoName_00_ 19 6" xfId="925"/>
    <cellStyle name="常规 41 6 4 2" xfId="926"/>
    <cellStyle name="_ET_STYLE_NoName_00_ 5 3 2" xfId="927"/>
    <cellStyle name="常规 36 6 4 2" xfId="928"/>
    <cellStyle name="常规 52 8 6" xfId="929"/>
    <cellStyle name="_ET_STYLE_NoName_00_ 24 6 2" xfId="930"/>
    <cellStyle name="_ET_STYLE_NoName_00_ 19 6 2" xfId="931"/>
    <cellStyle name="常规 41 6 5" xfId="932"/>
    <cellStyle name="_ET_STYLE_NoName_00_ 5 4" xfId="933"/>
    <cellStyle name="常规 36 6 5" xfId="934"/>
    <cellStyle name="_ET_STYLE_NoName_00_ 24 7" xfId="935"/>
    <cellStyle name="_ET_STYLE_NoName_00_ 19 7" xfId="936"/>
    <cellStyle name="常规 43 3" xfId="937"/>
    <cellStyle name="常规 41 6 5 2" xfId="938"/>
    <cellStyle name="常规 100 18" xfId="939"/>
    <cellStyle name="_ET_STYLE_NoName_00_ 5 4 2" xfId="940"/>
    <cellStyle name="常规 36 6 5 2" xfId="941"/>
    <cellStyle name="常规 38 3" xfId="942"/>
    <cellStyle name="_ET_STYLE_NoName_00_ 24 7 2" xfId="943"/>
    <cellStyle name="_ET_STYLE_NoName_00_ 19 7 2" xfId="944"/>
    <cellStyle name="常规 44 3" xfId="945"/>
    <cellStyle name="常规 41 6 6 2" xfId="946"/>
    <cellStyle name="_ET_STYLE_NoName_00_ 5 5 2" xfId="947"/>
    <cellStyle name="常规 36 6 6 2" xfId="948"/>
    <cellStyle name="_ET_STYLE_NoName_00_ 24 8 2" xfId="949"/>
    <cellStyle name="_ET_STYLE_NoName_00_ 19 8 2" xfId="950"/>
    <cellStyle name="常规 50 3" xfId="951"/>
    <cellStyle name="常规 41 6 7 2" xfId="952"/>
    <cellStyle name="_ET_STYLE_NoName_00_ 5 6 2" xfId="953"/>
    <cellStyle name="常规 36 6 7 2" xfId="954"/>
    <cellStyle name="_ET_STYLE_NoName_00_ 24 9 2" xfId="955"/>
    <cellStyle name="_ET_STYLE_NoName_00_ 19 9 2" xfId="956"/>
    <cellStyle name="常规 14 8 8" xfId="957"/>
    <cellStyle name="_ET_STYLE_NoName_00_ 79 2" xfId="958"/>
    <cellStyle name="_ET_STYLE_NoName_00_ 2" xfId="959"/>
    <cellStyle name="常规 29 4 2" xfId="960"/>
    <cellStyle name="常规 32 16 2" xfId="961"/>
    <cellStyle name="常规 32 21 2" xfId="962"/>
    <cellStyle name="常规 52 3 4" xfId="963"/>
    <cellStyle name="_ET_STYLE_NoName_00_ 2 10" xfId="964"/>
    <cellStyle name="常规 41 5 8" xfId="965"/>
    <cellStyle name="常规 102 21" xfId="966"/>
    <cellStyle name="常规 102 16" xfId="967"/>
    <cellStyle name="_ET_STYLE_NoName_00_ 4 7" xfId="968"/>
    <cellStyle name="常规 36 5 8" xfId="969"/>
    <cellStyle name="常规 41 3 8 2" xfId="970"/>
    <cellStyle name="_ET_STYLE_NoName_00_ 2 7 2" xfId="971"/>
    <cellStyle name="常规 36 3 8 2" xfId="972"/>
    <cellStyle name="常规 61 2" xfId="973"/>
    <cellStyle name="常规 56 2" xfId="974"/>
    <cellStyle name="常规 41 3 9" xfId="975"/>
    <cellStyle name="_ET_STYLE_NoName_00_ 2 8" xfId="976"/>
    <cellStyle name="常规 36 3 9" xfId="977"/>
    <cellStyle name="常规 41 3 9 2" xfId="978"/>
    <cellStyle name="_ET_STYLE_NoName_00_ 2 8 2" xfId="979"/>
    <cellStyle name="常规 36 3 9 2" xfId="980"/>
    <cellStyle name="常规 41 6 8" xfId="981"/>
    <cellStyle name="_ET_STYLE_NoName_00_ 5 7" xfId="982"/>
    <cellStyle name="常规 36 6 8" xfId="983"/>
    <cellStyle name="常规 59 6 2" xfId="984"/>
    <cellStyle name="_ET_STYLE_NoName_00_ 2 9" xfId="985"/>
    <cellStyle name="常规 41 7 8" xfId="986"/>
    <cellStyle name="_ET_STYLE_NoName_00_ 6 7" xfId="987"/>
    <cellStyle name="常规 36 7 8" xfId="988"/>
    <cellStyle name="_ET_STYLE_NoName_00_ 2 9 2" xfId="989"/>
    <cellStyle name="_ET_STYLE_NoName_00_ 30 10" xfId="990"/>
    <cellStyle name="_ET_STYLE_NoName_00_ 25 10" xfId="991"/>
    <cellStyle name="_ET_STYLE_NoName_00_ 30 2" xfId="992"/>
    <cellStyle name="_ET_STYLE_NoName_00_ 25 2" xfId="993"/>
    <cellStyle name="常规 32 8 9 2" xfId="994"/>
    <cellStyle name="_ET_STYLE_NoName_00_ 30 2 2" xfId="995"/>
    <cellStyle name="_ET_STYLE_NoName_00_ 25 2 2" xfId="996"/>
    <cellStyle name="常规 14 5 5 2" xfId="997"/>
    <cellStyle name="_ET_STYLE_NoName_00_ 30 3" xfId="998"/>
    <cellStyle name="_ET_STYLE_NoName_00_ 25 3" xfId="999"/>
    <cellStyle name="_ET_STYLE_NoName_00_ 30 3 2" xfId="1000"/>
    <cellStyle name="_ET_STYLE_NoName_00_ 25 3 2" xfId="1001"/>
    <cellStyle name="常规 41 7 2" xfId="1002"/>
    <cellStyle name="常规 36 7 2" xfId="1003"/>
    <cellStyle name="_ET_STYLE_NoName_00_ 30 4" xfId="1004"/>
    <cellStyle name="_ET_STYLE_NoName_00_ 25 4" xfId="1005"/>
    <cellStyle name="常规 41 7 3" xfId="1006"/>
    <cellStyle name="_ET_STYLE_NoName_00_ 6 2" xfId="1007"/>
    <cellStyle name="常规 36 7 3" xfId="1008"/>
    <cellStyle name="_ET_STYLE_NoName_00_ 30 5" xfId="1009"/>
    <cellStyle name="_ET_STYLE_NoName_00_ 25 5" xfId="1010"/>
    <cellStyle name="常规 91 3" xfId="1011"/>
    <cellStyle name="常规 41 7 3 2" xfId="1012"/>
    <cellStyle name="_ET_STYLE_NoName_00_ 6 2 2" xfId="1013"/>
    <cellStyle name="常规 36 7 3 2" xfId="1014"/>
    <cellStyle name="_ET_STYLE_NoName_00_ 30 5 2" xfId="1015"/>
    <cellStyle name="_ET_STYLE_NoName_00_ 25 5 2" xfId="1016"/>
    <cellStyle name="常规 41 7 4" xfId="1017"/>
    <cellStyle name="_ET_STYLE_NoName_00_ 6 3" xfId="1018"/>
    <cellStyle name="常规 36 7 4" xfId="1019"/>
    <cellStyle name="20% - 强调文字颜色 1 2" xfId="1020"/>
    <cellStyle name="_ET_STYLE_NoName_00_ 30 6" xfId="1021"/>
    <cellStyle name="_ET_STYLE_NoName_00_ 25 6" xfId="1022"/>
    <cellStyle name="常规 41 7 5" xfId="1023"/>
    <cellStyle name="_ET_STYLE_NoName_00_ 6 4" xfId="1024"/>
    <cellStyle name="常规 36 7 5" xfId="1025"/>
    <cellStyle name="20% - 强调文字颜色 1 3" xfId="1026"/>
    <cellStyle name="_ET_STYLE_NoName_00_ 30 7" xfId="1027"/>
    <cellStyle name="_ET_STYLE_NoName_00_ 25 7" xfId="1028"/>
    <cellStyle name="常规 93 3" xfId="1029"/>
    <cellStyle name="常规 41 7 5 2" xfId="1030"/>
    <cellStyle name="_ET_STYLE_NoName_00_ 6 4 2" xfId="1031"/>
    <cellStyle name="常规 36 7 5 2" xfId="1032"/>
    <cellStyle name="_ET_STYLE_NoName_00_ 30 7 2" xfId="1033"/>
    <cellStyle name="_ET_STYLE_NoName_00_ 25 7 2" xfId="1034"/>
    <cellStyle name="常规 94 3" xfId="1035"/>
    <cellStyle name="常规 41 7 6 2" xfId="1036"/>
    <cellStyle name="_ET_STYLE_NoName_00_ 6 5 2" xfId="1037"/>
    <cellStyle name="常规 36 7 6 2" xfId="1038"/>
    <cellStyle name="_ET_STYLE_NoName_00_ 30 8 2" xfId="1039"/>
    <cellStyle name="_ET_STYLE_NoName_00_ 25 8 2" xfId="1040"/>
    <cellStyle name="常规 50 22 2" xfId="1041"/>
    <cellStyle name="常规 50 17 2" xfId="1042"/>
    <cellStyle name="常规 41 7 7" xfId="1043"/>
    <cellStyle name="_ET_STYLE_NoName_00_ 6 6" xfId="1044"/>
    <cellStyle name="常规 36 7 7" xfId="1045"/>
    <cellStyle name="20% - 强调文字颜色 1 5" xfId="1046"/>
    <cellStyle name="_ET_STYLE_NoName_00_ 30 9" xfId="1047"/>
    <cellStyle name="_ET_STYLE_NoName_00_ 25 9" xfId="1048"/>
    <cellStyle name="常规 41 7 7 2" xfId="1049"/>
    <cellStyle name="_ET_STYLE_NoName_00_ 6 6 2" xfId="1050"/>
    <cellStyle name="常规 36 7 7 2" xfId="1051"/>
    <cellStyle name="_ET_STYLE_NoName_00_ 30 9 2" xfId="1052"/>
    <cellStyle name="_ET_STYLE_NoName_00_ 25 9 2" xfId="1053"/>
    <cellStyle name="_ET_STYLE_NoName_00_ 31" xfId="1054"/>
    <cellStyle name="_ET_STYLE_NoName_00_ 26" xfId="1055"/>
    <cellStyle name="_ET_STYLE_NoName_00_ 48 3 2" xfId="1056"/>
    <cellStyle name="_ET_STYLE_NoName_00_ 53 3 2" xfId="1057"/>
    <cellStyle name="_ET_STYLE_NoName_00_ 31 10" xfId="1058"/>
    <cellStyle name="_ET_STYLE_NoName_00_ 26 10" xfId="1059"/>
    <cellStyle name="_ET_STYLE_NoName_00_ 31 2" xfId="1060"/>
    <cellStyle name="_ET_STYLE_NoName_00_ 26 2" xfId="1061"/>
    <cellStyle name="_ET_STYLE_NoName_00_ 31 2 2" xfId="1062"/>
    <cellStyle name="_ET_STYLE_NoName_00_ 26 2 2" xfId="1063"/>
    <cellStyle name="常规 14 5 6 2" xfId="1064"/>
    <cellStyle name="_ET_STYLE_NoName_00_ 31 3" xfId="1065"/>
    <cellStyle name="_ET_STYLE_NoName_00_ 26 3" xfId="1066"/>
    <cellStyle name="_ET_STYLE_NoName_00_ 31 3 2" xfId="1067"/>
    <cellStyle name="_ET_STYLE_NoName_00_ 26 3 2" xfId="1068"/>
    <cellStyle name="常规 41 8 2" xfId="1069"/>
    <cellStyle name="常规 36 8 2" xfId="1070"/>
    <cellStyle name="_ET_STYLE_NoName_00_ 31 4" xfId="1071"/>
    <cellStyle name="_ET_STYLE_NoName_00_ 26 4" xfId="1072"/>
    <cellStyle name="常规 41 8 2 2" xfId="1073"/>
    <cellStyle name="常规 36 8 2 2" xfId="1074"/>
    <cellStyle name="_ET_STYLE_NoName_00_ 31 4 2" xfId="1075"/>
    <cellStyle name="_ET_STYLE_NoName_00_ 26 4 2" xfId="1076"/>
    <cellStyle name="常规 41 8 3" xfId="1077"/>
    <cellStyle name="_ET_STYLE_NoName_00_ 7 2" xfId="1078"/>
    <cellStyle name="常规 36 8 3" xfId="1079"/>
    <cellStyle name="_ET_STYLE_NoName_00_ 31 5" xfId="1080"/>
    <cellStyle name="_ET_STYLE_NoName_00_ 26 5" xfId="1081"/>
    <cellStyle name="常规 41 8 3 2" xfId="1082"/>
    <cellStyle name="_ET_STYLE_NoName_00_ 7 2 2" xfId="1083"/>
    <cellStyle name="常规 36 8 3 2" xfId="1084"/>
    <cellStyle name="_ET_STYLE_NoName_00_ 31 5 2" xfId="1085"/>
    <cellStyle name="_ET_STYLE_NoName_00_ 26 5 2" xfId="1086"/>
    <cellStyle name="常规 12 32 10" xfId="1087"/>
    <cellStyle name="常规 12 27 10" xfId="1088"/>
    <cellStyle name="常规 4 19 5 2" xfId="1089"/>
    <cellStyle name="常规 4 24 5 2" xfId="1090"/>
    <cellStyle name="常规 41 8 4" xfId="1091"/>
    <cellStyle name="_ET_STYLE_NoName_00_ 7 3" xfId="1092"/>
    <cellStyle name="常规 36 8 4" xfId="1093"/>
    <cellStyle name="20% - 强调文字颜色 2 2" xfId="1094"/>
    <cellStyle name="_ET_STYLE_NoName_00_ 31 6" xfId="1095"/>
    <cellStyle name="_ET_STYLE_NoName_00_ 26 6" xfId="1096"/>
    <cellStyle name="常规 41 8 4 2" xfId="1097"/>
    <cellStyle name="_ET_STYLE_NoName_00_ 7 3 2" xfId="1098"/>
    <cellStyle name="常规 14 11" xfId="1099"/>
    <cellStyle name="常规 36 8 4 2" xfId="1100"/>
    <cellStyle name="_ET_STYLE_NoName_00_ 31 6 2" xfId="1101"/>
    <cellStyle name="_ET_STYLE_NoName_00_ 26 6 2" xfId="1102"/>
    <cellStyle name="常规 41 8 5" xfId="1103"/>
    <cellStyle name="_ET_STYLE_NoName_00_ 7 4" xfId="1104"/>
    <cellStyle name="常规 36 8 5" xfId="1105"/>
    <cellStyle name="20% - 强调文字颜色 2 3" xfId="1106"/>
    <cellStyle name="_ET_STYLE_NoName_00_ 31 7" xfId="1107"/>
    <cellStyle name="_ET_STYLE_NoName_00_ 26 7" xfId="1108"/>
    <cellStyle name="常规 41 8 5 2" xfId="1109"/>
    <cellStyle name="_ET_STYLE_NoName_00_ 7 4 2" xfId="1110"/>
    <cellStyle name="常规 14 56" xfId="1111"/>
    <cellStyle name="常规 14 61" xfId="1112"/>
    <cellStyle name="常规 35" xfId="1113"/>
    <cellStyle name="常规 36 8 5 2" xfId="1114"/>
    <cellStyle name="常规 40" xfId="1115"/>
    <cellStyle name="_ET_STYLE_NoName_00_ 31 7 2" xfId="1116"/>
    <cellStyle name="_ET_STYLE_NoName_00_ 26 7 2" xfId="1117"/>
    <cellStyle name="常规 50 23 2" xfId="1118"/>
    <cellStyle name="常规 50 18 2" xfId="1119"/>
    <cellStyle name="常规 41 8 7" xfId="1120"/>
    <cellStyle name="_ET_STYLE_NoName_00_ 7 6" xfId="1121"/>
    <cellStyle name="常规 36 8 7" xfId="1122"/>
    <cellStyle name="20% - 强调文字颜色 2 5" xfId="1123"/>
    <cellStyle name="_ET_STYLE_NoName_00_ 31 9" xfId="1124"/>
    <cellStyle name="_ET_STYLE_NoName_00_ 26 9" xfId="1125"/>
    <cellStyle name="常规 41 8 7 2" xfId="1126"/>
    <cellStyle name="_ET_STYLE_NoName_00_ 7 6 2" xfId="1127"/>
    <cellStyle name="常规 36 8 7 2" xfId="1128"/>
    <cellStyle name="_ET_STYLE_NoName_00_ 31 9 2" xfId="1129"/>
    <cellStyle name="_ET_STYLE_NoName_00_ 26 9 2" xfId="1130"/>
    <cellStyle name="常规 12 11 9 2" xfId="1131"/>
    <cellStyle name="常规 14 49 2" xfId="1132"/>
    <cellStyle name="常规 14 54 2" xfId="1133"/>
    <cellStyle name="常规 28 2" xfId="1134"/>
    <cellStyle name="常规 33 2" xfId="1135"/>
    <cellStyle name="_ET_STYLE_NoName_00_ 32" xfId="1136"/>
    <cellStyle name="_ET_STYLE_NoName_00_ 27" xfId="1137"/>
    <cellStyle name="常规 57 2 2" xfId="1138"/>
    <cellStyle name="常规 41 4 9 2" xfId="1139"/>
    <cellStyle name="_ET_STYLE_NoName_00_ 3 8 2" xfId="1140"/>
    <cellStyle name="常规 36 4 9 2" xfId="1141"/>
    <cellStyle name="_ET_STYLE_NoName_00_ 32 2" xfId="1142"/>
    <cellStyle name="_ET_STYLE_NoName_00_ 27 2" xfId="1143"/>
    <cellStyle name="_ET_STYLE_NoName_00_ 32 2 2" xfId="1144"/>
    <cellStyle name="_ET_STYLE_NoName_00_ 27 2 2" xfId="1145"/>
    <cellStyle name="常规 14 5 7 2" xfId="1146"/>
    <cellStyle name="_ET_STYLE_NoName_00_ 32 3" xfId="1147"/>
    <cellStyle name="_ET_STYLE_NoName_00_ 27 3" xfId="1148"/>
    <cellStyle name="_ET_STYLE_NoName_00_ 32 3 2" xfId="1149"/>
    <cellStyle name="_ET_STYLE_NoName_00_ 27 3 2" xfId="1150"/>
    <cellStyle name="常规 41 9 2" xfId="1151"/>
    <cellStyle name="常规 36 9 2" xfId="1152"/>
    <cellStyle name="_ET_STYLE_NoName_00_ 32 4" xfId="1153"/>
    <cellStyle name="_ET_STYLE_NoName_00_ 27 4" xfId="1154"/>
    <cellStyle name="_ET_STYLE_NoName_00_ 32 4 2" xfId="1155"/>
    <cellStyle name="_ET_STYLE_NoName_00_ 27 4 2" xfId="1156"/>
    <cellStyle name="常规 41 7 10" xfId="1157"/>
    <cellStyle name="_ET_STYLE_NoName_00_ 32 5" xfId="1158"/>
    <cellStyle name="_ET_STYLE_NoName_00_ 27 5" xfId="1159"/>
    <cellStyle name="常规 36 7 10" xfId="1160"/>
    <cellStyle name="_ET_STYLE_NoName_00_ 8 2" xfId="1161"/>
    <cellStyle name="_ET_STYLE_NoName_00_ 32 5 2" xfId="1162"/>
    <cellStyle name="_ET_STYLE_NoName_00_ 27 5 2" xfId="1163"/>
    <cellStyle name="_ET_STYLE_NoName_00_ 8 2 2" xfId="1164"/>
    <cellStyle name="20% - 强调文字颜色 3 2" xfId="1165"/>
    <cellStyle name="_ET_STYLE_NoName_00_ 32 6" xfId="1166"/>
    <cellStyle name="_ET_STYLE_NoName_00_ 27 6" xfId="1167"/>
    <cellStyle name="_ET_STYLE_NoName_00_ 8 3" xfId="1168"/>
    <cellStyle name="_ET_STYLE_NoName_00_ 32 6 2" xfId="1169"/>
    <cellStyle name="_ET_STYLE_NoName_00_ 27 6 2" xfId="1170"/>
    <cellStyle name="_ET_STYLE_NoName_00_ 8 3 2" xfId="1171"/>
    <cellStyle name="_ET_STYLE_NoName_00_ 32 8 2" xfId="1172"/>
    <cellStyle name="_ET_STYLE_NoName_00_ 27 8 2" xfId="1173"/>
    <cellStyle name="_ET_STYLE_NoName_00_ 8 5 2" xfId="1174"/>
    <cellStyle name="20% - 强调文字颜色 3 5" xfId="1175"/>
    <cellStyle name="_ET_STYLE_NoName_00_ 32 9" xfId="1176"/>
    <cellStyle name="_ET_STYLE_NoName_00_ 27 9" xfId="1177"/>
    <cellStyle name="常规 50 24 2" xfId="1178"/>
    <cellStyle name="常规 50 19 2" xfId="1179"/>
    <cellStyle name="_ET_STYLE_NoName_00_ 8 6" xfId="1180"/>
    <cellStyle name="_ET_STYLE_NoName_00_ 32 9 2" xfId="1181"/>
    <cellStyle name="_ET_STYLE_NoName_00_ 27 9 2" xfId="1182"/>
    <cellStyle name="_ET_STYLE_NoName_00_ 35" xfId="1183"/>
    <cellStyle name="_ET_STYLE_NoName_00_ 40" xfId="1184"/>
    <cellStyle name="_ET_STYLE_NoName_00_ 8 6 2" xfId="1185"/>
    <cellStyle name="_ET_STYLE_NoName_00_ 28 2" xfId="1186"/>
    <cellStyle name="_ET_STYLE_NoName_00_ 33 2" xfId="1187"/>
    <cellStyle name="常规 14 5 8 2" xfId="1188"/>
    <cellStyle name="_ET_STYLE_NoName_00_ 28 3" xfId="1189"/>
    <cellStyle name="_ET_STYLE_NoName_00_ 33 3" xfId="1190"/>
    <cellStyle name="_ET_STYLE_NoName_00_ 28 3 2" xfId="1191"/>
    <cellStyle name="_ET_STYLE_NoName_00_ 33 3 2" xfId="1192"/>
    <cellStyle name="常规 4 8 10" xfId="1193"/>
    <cellStyle name="_ET_STYLE_NoName_00_ 28 4" xfId="1194"/>
    <cellStyle name="_ET_STYLE_NoName_00_ 33 4" xfId="1195"/>
    <cellStyle name="_ET_STYLE_NoName_00_ 28 5" xfId="1196"/>
    <cellStyle name="_ET_STYLE_NoName_00_ 33 5" xfId="1197"/>
    <cellStyle name="_ET_STYLE_NoName_00_ 9 2" xfId="1198"/>
    <cellStyle name="_ET_STYLE_NoName_00_ 28 5 2" xfId="1199"/>
    <cellStyle name="_ET_STYLE_NoName_00_ 33 5 2" xfId="1200"/>
    <cellStyle name="_ET_STYLE_NoName_00_ 9 2 2" xfId="1201"/>
    <cellStyle name="20% - 强调文字颜色 4 2" xfId="1202"/>
    <cellStyle name="_ET_STYLE_NoName_00_ 28 6" xfId="1203"/>
    <cellStyle name="_ET_STYLE_NoName_00_ 33 6" xfId="1204"/>
    <cellStyle name="_ET_STYLE_NoName_00_ 9 3" xfId="1205"/>
    <cellStyle name="_ET_STYLE_NoName_00_ 28 6 2" xfId="1206"/>
    <cellStyle name="_ET_STYLE_NoName_00_ 33 6 2" xfId="1207"/>
    <cellStyle name="_ET_STYLE_NoName_00_ 9 3 2" xfId="1208"/>
    <cellStyle name="20% - 强调文字颜色 4 3" xfId="1209"/>
    <cellStyle name="_ET_STYLE_NoName_00_ 28 7" xfId="1210"/>
    <cellStyle name="_ET_STYLE_NoName_00_ 33 7" xfId="1211"/>
    <cellStyle name="_ET_STYLE_NoName_00_ 9 4" xfId="1212"/>
    <cellStyle name="_ET_STYLE_NoName_00_ 28 7 2" xfId="1213"/>
    <cellStyle name="_ET_STYLE_NoName_00_ 33 7 2" xfId="1214"/>
    <cellStyle name="_ET_STYLE_NoName_00_ 9 4 2" xfId="1215"/>
    <cellStyle name="_ET_STYLE_NoName_00_ 28 9 2" xfId="1216"/>
    <cellStyle name="_ET_STYLE_NoName_00_ 33 9 2" xfId="1217"/>
    <cellStyle name="_ET_STYLE_NoName_00_ 9 6 2" xfId="1218"/>
    <cellStyle name="_ET_STYLE_NoName_00_ 29" xfId="1219"/>
    <cellStyle name="_ET_STYLE_NoName_00_ 34" xfId="1220"/>
    <cellStyle name="_ET_STYLE_NoName_00_ 29 2" xfId="1221"/>
    <cellStyle name="_ET_STYLE_NoName_00_ 34 2" xfId="1222"/>
    <cellStyle name="_ET_STYLE_NoName_00_ 29 2 2" xfId="1223"/>
    <cellStyle name="_ET_STYLE_NoName_00_ 34 2 2" xfId="1224"/>
    <cellStyle name="常规 14 5 9 2" xfId="1225"/>
    <cellStyle name="_ET_STYLE_NoName_00_ 29 3" xfId="1226"/>
    <cellStyle name="_ET_STYLE_NoName_00_ 34 3" xfId="1227"/>
    <cellStyle name="常规 12 13" xfId="1228"/>
    <cellStyle name="_ET_STYLE_NoName_00_ 29 3 2" xfId="1229"/>
    <cellStyle name="_ET_STYLE_NoName_00_ 34 3 2" xfId="1230"/>
    <cellStyle name="_ET_STYLE_NoName_00_ 29 5" xfId="1231"/>
    <cellStyle name="_ET_STYLE_NoName_00_ 34 5" xfId="1232"/>
    <cellStyle name="_ET_STYLE_NoName_00_ 29 5 2" xfId="1233"/>
    <cellStyle name="_ET_STYLE_NoName_00_ 34 5 2" xfId="1234"/>
    <cellStyle name="_ET_STYLE_NoName_00_ 29 6 2" xfId="1235"/>
    <cellStyle name="_ET_STYLE_NoName_00_ 34 6 2" xfId="1236"/>
    <cellStyle name="20% - 强调文字颜色 5 3" xfId="1237"/>
    <cellStyle name="_ET_STYLE_NoName_00_ 29 7" xfId="1238"/>
    <cellStyle name="_ET_STYLE_NoName_00_ 34 7" xfId="1239"/>
    <cellStyle name="_ET_STYLE_NoName_00_ 29 7 2" xfId="1240"/>
    <cellStyle name="_ET_STYLE_NoName_00_ 34 7 2" xfId="1241"/>
    <cellStyle name="_ET_STYLE_NoName_00_ 29 8 2" xfId="1242"/>
    <cellStyle name="_ET_STYLE_NoName_00_ 34 8 2" xfId="1243"/>
    <cellStyle name="20% - 强调文字颜色 5 5" xfId="1244"/>
    <cellStyle name="_ET_STYLE_NoName_00_ 29 9" xfId="1245"/>
    <cellStyle name="_ET_STYLE_NoName_00_ 34 9" xfId="1246"/>
    <cellStyle name="_ET_STYLE_NoName_00_ 29 9 2" xfId="1247"/>
    <cellStyle name="_ET_STYLE_NoName_00_ 34 9 2" xfId="1248"/>
    <cellStyle name="_ET_STYLE_NoName_00_ 3" xfId="1249"/>
    <cellStyle name="常规 32 26 2" xfId="1250"/>
    <cellStyle name="常规 32 31 2" xfId="1251"/>
    <cellStyle name="常规 52 8 4" xfId="1252"/>
    <cellStyle name="_ET_STYLE_NoName_00_ 3 10" xfId="1253"/>
    <cellStyle name="常规 41 4 8 2" xfId="1254"/>
    <cellStyle name="_ET_STYLE_NoName_00_ 3 7 2" xfId="1255"/>
    <cellStyle name="常规 36 4 8 2" xfId="1256"/>
    <cellStyle name="常规 62 2" xfId="1257"/>
    <cellStyle name="常规 57 2" xfId="1258"/>
    <cellStyle name="常规 41 4 9" xfId="1259"/>
    <cellStyle name="_ET_STYLE_NoName_00_ 3 8" xfId="1260"/>
    <cellStyle name="常规 14 17 10" xfId="1261"/>
    <cellStyle name="常规 14 22 10" xfId="1262"/>
    <cellStyle name="常规 36 4 9" xfId="1263"/>
    <cellStyle name="常规 59 7 2" xfId="1264"/>
    <cellStyle name="常规 57 3" xfId="1265"/>
    <cellStyle name="_ET_STYLE_NoName_00_ 3 9" xfId="1266"/>
    <cellStyle name="常规 57 3 2" xfId="1267"/>
    <cellStyle name="_ET_STYLE_NoName_00_ 3 9 2" xfId="1268"/>
    <cellStyle name="_ET_STYLE_NoName_00_ 35 10" xfId="1269"/>
    <cellStyle name="_ET_STYLE_NoName_00_ 40 10" xfId="1270"/>
    <cellStyle name="_ET_STYLE_NoName_00_ 35 2" xfId="1271"/>
    <cellStyle name="_ET_STYLE_NoName_00_ 40 2" xfId="1272"/>
    <cellStyle name="_ET_STYLE_NoName_00_ 35 2 2" xfId="1273"/>
    <cellStyle name="_ET_STYLE_NoName_00_ 40 2 2" xfId="1274"/>
    <cellStyle name="常规 14 25 7" xfId="1275"/>
    <cellStyle name="常规 14 30 7" xfId="1276"/>
    <cellStyle name="_ET_STYLE_NoName_00_ 35 3" xfId="1277"/>
    <cellStyle name="_ET_STYLE_NoName_00_ 40 3" xfId="1278"/>
    <cellStyle name="_ET_STYLE_NoName_00_ 35 3 2" xfId="1279"/>
    <cellStyle name="_ET_STYLE_NoName_00_ 40 3 2" xfId="1280"/>
    <cellStyle name="常规 14 26 7" xfId="1281"/>
    <cellStyle name="常规 14 31 7" xfId="1282"/>
    <cellStyle name="常规 4 16 2 2" xfId="1283"/>
    <cellStyle name="常规 4 21 2 2" xfId="1284"/>
    <cellStyle name="_ET_STYLE_NoName_00_ 35 4" xfId="1285"/>
    <cellStyle name="_ET_STYLE_NoName_00_ 40 4" xfId="1286"/>
    <cellStyle name="_ET_STYLE_NoName_00_ 35 4 2" xfId="1287"/>
    <cellStyle name="_ET_STYLE_NoName_00_ 40 4 2" xfId="1288"/>
    <cellStyle name="常规 14 27 7" xfId="1289"/>
    <cellStyle name="常规 14 32 7" xfId="1290"/>
    <cellStyle name="_ET_STYLE_NoName_00_ 35 5" xfId="1291"/>
    <cellStyle name="_ET_STYLE_NoName_00_ 40 5" xfId="1292"/>
    <cellStyle name="常规 12 7" xfId="1293"/>
    <cellStyle name="_ET_STYLE_NoName_00_ 35 5 2" xfId="1294"/>
    <cellStyle name="_ET_STYLE_NoName_00_ 40 5 2" xfId="1295"/>
    <cellStyle name="常规 14 28 7" xfId="1296"/>
    <cellStyle name="常规 14 33 7" xfId="1297"/>
    <cellStyle name="_ET_STYLE_NoName_00_ 35 6 2" xfId="1298"/>
    <cellStyle name="_ET_STYLE_NoName_00_ 40 6 2" xfId="1299"/>
    <cellStyle name="常规 14 29 7" xfId="1300"/>
    <cellStyle name="常规 14 34 7" xfId="1301"/>
    <cellStyle name="常规 4 47" xfId="1302"/>
    <cellStyle name="20% - 强调文字颜色 6 3" xfId="1303"/>
    <cellStyle name="_ET_STYLE_NoName_00_ 35 7" xfId="1304"/>
    <cellStyle name="_ET_STYLE_NoName_00_ 40 7" xfId="1305"/>
    <cellStyle name="_ET_STYLE_NoName_00_ 35 7 2" xfId="1306"/>
    <cellStyle name="_ET_STYLE_NoName_00_ 40 7 2" xfId="1307"/>
    <cellStyle name="常规 14 35 7" xfId="1308"/>
    <cellStyle name="常规 14 40 7" xfId="1309"/>
    <cellStyle name="常规 14 7" xfId="1310"/>
    <cellStyle name="20% - 强调文字颜色 6 4" xfId="1311"/>
    <cellStyle name="_ET_STYLE_NoName_00_ 35 8" xfId="1312"/>
    <cellStyle name="_ET_STYLE_NoName_00_ 40 8" xfId="1313"/>
    <cellStyle name="_ET_STYLE_NoName_00_ 35 8 2" xfId="1314"/>
    <cellStyle name="_ET_STYLE_NoName_00_ 40 8 2" xfId="1315"/>
    <cellStyle name="常规 14 36 7" xfId="1316"/>
    <cellStyle name="常规 14 41 7" xfId="1317"/>
    <cellStyle name="常规 20 7" xfId="1318"/>
    <cellStyle name="20% - 强调文字颜色 6 5" xfId="1319"/>
    <cellStyle name="_ET_STYLE_NoName_00_ 35 9" xfId="1320"/>
    <cellStyle name="_ET_STYLE_NoName_00_ 40 9" xfId="1321"/>
    <cellStyle name="_ET_STYLE_NoName_00_ 35 9 2" xfId="1322"/>
    <cellStyle name="_ET_STYLE_NoName_00_ 40 9 2" xfId="1323"/>
    <cellStyle name="常规 14 37 7" xfId="1324"/>
    <cellStyle name="_ET_STYLE_NoName_00_ 36" xfId="1325"/>
    <cellStyle name="_ET_STYLE_NoName_00_ 41" xfId="1326"/>
    <cellStyle name="_ET_STYLE_NoName_00_ 49 3 2" xfId="1327"/>
    <cellStyle name="_ET_STYLE_NoName_00_ 54 3 2" xfId="1328"/>
    <cellStyle name="_ET_STYLE_NoName_00_ 36 10" xfId="1329"/>
    <cellStyle name="_ET_STYLE_NoName_00_ 41 10" xfId="1330"/>
    <cellStyle name="_ET_STYLE_NoName_00_ 36 2" xfId="1331"/>
    <cellStyle name="_ET_STYLE_NoName_00_ 41 2" xfId="1332"/>
    <cellStyle name="_ET_STYLE_NoName_00_ 36 2 2" xfId="1333"/>
    <cellStyle name="_ET_STYLE_NoName_00_ 41 2 2" xfId="1334"/>
    <cellStyle name="_ET_STYLE_NoName_00_ 36 3" xfId="1335"/>
    <cellStyle name="_ET_STYLE_NoName_00_ 41 3" xfId="1336"/>
    <cellStyle name="常规 60 7" xfId="1337"/>
    <cellStyle name="常规 55 7" xfId="1338"/>
    <cellStyle name="_ET_STYLE_NoName_00_ 36 3 2" xfId="1339"/>
    <cellStyle name="_ET_STYLE_NoName_00_ 41 3 2" xfId="1340"/>
    <cellStyle name="常规 4 16 3 2" xfId="1341"/>
    <cellStyle name="常规 4 21 3 2" xfId="1342"/>
    <cellStyle name="_ET_STYLE_NoName_00_ 36 4" xfId="1343"/>
    <cellStyle name="_ET_STYLE_NoName_00_ 41 4" xfId="1344"/>
    <cellStyle name="_ET_STYLE_NoName_00_ 36 4 2" xfId="1345"/>
    <cellStyle name="_ET_STYLE_NoName_00_ 41 4 2" xfId="1346"/>
    <cellStyle name="_ET_STYLE_NoName_00_ 36 5" xfId="1347"/>
    <cellStyle name="_ET_STYLE_NoName_00_ 41 5" xfId="1348"/>
    <cellStyle name="常规 57 7" xfId="1349"/>
    <cellStyle name="_ET_STYLE_NoName_00_ 36 5 2" xfId="1350"/>
    <cellStyle name="_ET_STYLE_NoName_00_ 41 5 2" xfId="1351"/>
    <cellStyle name="常规 63 7" xfId="1352"/>
    <cellStyle name="常规 58 7" xfId="1353"/>
    <cellStyle name="_ET_STYLE_NoName_00_ 36 6 2" xfId="1354"/>
    <cellStyle name="_ET_STYLE_NoName_00_ 41 6 2" xfId="1355"/>
    <cellStyle name="_ET_STYLE_NoName_00_ 36 7" xfId="1356"/>
    <cellStyle name="_ET_STYLE_NoName_00_ 41 7" xfId="1357"/>
    <cellStyle name="常规 59 7" xfId="1358"/>
    <cellStyle name="_ET_STYLE_NoName_00_ 36 7 2" xfId="1359"/>
    <cellStyle name="_ET_STYLE_NoName_00_ 41 7 2" xfId="1360"/>
    <cellStyle name="_ET_STYLE_NoName_00_ 36 8" xfId="1361"/>
    <cellStyle name="_ET_STYLE_NoName_00_ 41 8" xfId="1362"/>
    <cellStyle name="_ET_STYLE_NoName_00_ 36 8 2" xfId="1363"/>
    <cellStyle name="_ET_STYLE_NoName_00_ 41 8 2" xfId="1364"/>
    <cellStyle name="_ET_STYLE_NoName_00_ 36 9 2" xfId="1365"/>
    <cellStyle name="_ET_STYLE_NoName_00_ 41 9 2" xfId="1366"/>
    <cellStyle name="_ET_STYLE_NoName_00_ 37" xfId="1367"/>
    <cellStyle name="_ET_STYLE_NoName_00_ 42" xfId="1368"/>
    <cellStyle name="Normal" xfId="1369"/>
    <cellStyle name="_ET_STYLE_NoName_00_ 49 8 2" xfId="1370"/>
    <cellStyle name="_ET_STYLE_NoName_00_ 54 8 2" xfId="1371"/>
    <cellStyle name="_ET_STYLE_NoName_00_ 37 10" xfId="1372"/>
    <cellStyle name="_ET_STYLE_NoName_00_ 42 10" xfId="1373"/>
    <cellStyle name="_ET_STYLE_NoName_00_ 37 2" xfId="1374"/>
    <cellStyle name="_ET_STYLE_NoName_00_ 42 2" xfId="1375"/>
    <cellStyle name="常规 99 7" xfId="1376"/>
    <cellStyle name="_ET_STYLE_NoName_00_ 37 2 2" xfId="1377"/>
    <cellStyle name="_ET_STYLE_NoName_00_ 42 2 2" xfId="1378"/>
    <cellStyle name="_ET_STYLE_NoName_00_ 37 3" xfId="1379"/>
    <cellStyle name="_ET_STYLE_NoName_00_ 42 3" xfId="1380"/>
    <cellStyle name="_ET_STYLE_NoName_00_ 37 3 2" xfId="1381"/>
    <cellStyle name="_ET_STYLE_NoName_00_ 42 3 2" xfId="1382"/>
    <cellStyle name="常规 4 16 4 2" xfId="1383"/>
    <cellStyle name="常规 4 21 4 2" xfId="1384"/>
    <cellStyle name="_ET_STYLE_NoName_00_ 37 4" xfId="1385"/>
    <cellStyle name="_ET_STYLE_NoName_00_ 42 4" xfId="1386"/>
    <cellStyle name="_ET_STYLE_NoName_00_ 37 4 2" xfId="1387"/>
    <cellStyle name="_ET_STYLE_NoName_00_ 42 4 2" xfId="1388"/>
    <cellStyle name="常规 41 8 10" xfId="1389"/>
    <cellStyle name="_ET_STYLE_NoName_00_ 37 5" xfId="1390"/>
    <cellStyle name="_ET_STYLE_NoName_00_ 42 5" xfId="1391"/>
    <cellStyle name="常规 36 8 10" xfId="1392"/>
    <cellStyle name="_ET_STYLE_NoName_00_ 37 5 2" xfId="1393"/>
    <cellStyle name="_ET_STYLE_NoName_00_ 42 5 2" xfId="1394"/>
    <cellStyle name="_ET_STYLE_NoName_00_ 37 6 2" xfId="1395"/>
    <cellStyle name="_ET_STYLE_NoName_00_ 42 6 2" xfId="1396"/>
    <cellStyle name="_ET_STYLE_NoName_00_ 37 7" xfId="1397"/>
    <cellStyle name="_ET_STYLE_NoName_00_ 42 7" xfId="1398"/>
    <cellStyle name="常规 43 5 4 2" xfId="1399"/>
    <cellStyle name="常规 12 31 5 2" xfId="1400"/>
    <cellStyle name="常规 12 26 5 2" xfId="1401"/>
    <cellStyle name="_ET_STYLE_NoName_00_ 38" xfId="1402"/>
    <cellStyle name="_ET_STYLE_NoName_00_ 43" xfId="1403"/>
    <cellStyle name="常规 38 5 4 2" xfId="1404"/>
    <cellStyle name="_ET_STYLE_NoName_00_ 37 7 2" xfId="1405"/>
    <cellStyle name="_ET_STYLE_NoName_00_ 42 7 2" xfId="1406"/>
    <cellStyle name="_ET_STYLE_NoName_00_ 37 8" xfId="1407"/>
    <cellStyle name="_ET_STYLE_NoName_00_ 42 8" xfId="1408"/>
    <cellStyle name="_ET_STYLE_NoName_00_ 37 8 2" xfId="1409"/>
    <cellStyle name="_ET_STYLE_NoName_00_ 42 8 2" xfId="1410"/>
    <cellStyle name="_ET_STYLE_NoName_00_ 38 10" xfId="1411"/>
    <cellStyle name="_ET_STYLE_NoName_00_ 43 10" xfId="1412"/>
    <cellStyle name="_ET_STYLE_NoName_00_ 38 2 2" xfId="1413"/>
    <cellStyle name="_ET_STYLE_NoName_00_ 43 2 2" xfId="1414"/>
    <cellStyle name="_ET_STYLE_NoName_00_ 38 3 2" xfId="1415"/>
    <cellStyle name="_ET_STYLE_NoName_00_ 43 3 2" xfId="1416"/>
    <cellStyle name="_ET_STYLE_NoName_00_ 38 4 2" xfId="1417"/>
    <cellStyle name="_ET_STYLE_NoName_00_ 43 4 2" xfId="1418"/>
    <cellStyle name="_ET_STYLE_NoName_00_ 38 5 2" xfId="1419"/>
    <cellStyle name="_ET_STYLE_NoName_00_ 43 5 2" xfId="1420"/>
    <cellStyle name="_ET_STYLE_NoName_00_ 38 6 2" xfId="1421"/>
    <cellStyle name="_ET_STYLE_NoName_00_ 43 6 2" xfId="1422"/>
    <cellStyle name="_ET_STYLE_NoName_00_ 38 7" xfId="1423"/>
    <cellStyle name="_ET_STYLE_NoName_00_ 43 7" xfId="1424"/>
    <cellStyle name="_ET_STYLE_NoName_00_ 38 7 2" xfId="1425"/>
    <cellStyle name="_ET_STYLE_NoName_00_ 43 7 2" xfId="1426"/>
    <cellStyle name="_ET_STYLE_NoName_00_ 38 8" xfId="1427"/>
    <cellStyle name="_ET_STYLE_NoName_00_ 43 8" xfId="1428"/>
    <cellStyle name="_ET_STYLE_NoName_00_ 38 8 2" xfId="1429"/>
    <cellStyle name="_ET_STYLE_NoName_00_ 43 8 2" xfId="1430"/>
    <cellStyle name="_ET_STYLE_NoName_00_ 38 9 2" xfId="1431"/>
    <cellStyle name="_ET_STYLE_NoName_00_ 43 9 2" xfId="1432"/>
    <cellStyle name="_ET_STYLE_NoName_00_ 39" xfId="1433"/>
    <cellStyle name="_ET_STYLE_NoName_00_ 44" xfId="1434"/>
    <cellStyle name="_ET_STYLE_NoName_00_ 39 10" xfId="1435"/>
    <cellStyle name="_ET_STYLE_NoName_00_ 44 10" xfId="1436"/>
    <cellStyle name="_ET_STYLE_NoName_00_ 39 2" xfId="1437"/>
    <cellStyle name="_ET_STYLE_NoName_00_ 44 2" xfId="1438"/>
    <cellStyle name="_ET_STYLE_NoName_00_ 39 2 2" xfId="1439"/>
    <cellStyle name="_ET_STYLE_NoName_00_ 44 2 2" xfId="1440"/>
    <cellStyle name="_ET_STYLE_NoName_00_ 39 3" xfId="1441"/>
    <cellStyle name="_ET_STYLE_NoName_00_ 44 3" xfId="1442"/>
    <cellStyle name="_ET_STYLE_NoName_00_ 39 3 2" xfId="1443"/>
    <cellStyle name="_ET_STYLE_NoName_00_ 44 3 2" xfId="1444"/>
    <cellStyle name="常规 4 16 6 2" xfId="1445"/>
    <cellStyle name="常规 4 21 6 2" xfId="1446"/>
    <cellStyle name="_ET_STYLE_NoName_00_ 39 4" xfId="1447"/>
    <cellStyle name="_ET_STYLE_NoName_00_ 44 4" xfId="1448"/>
    <cellStyle name="_ET_STYLE_NoName_00_ 39 4 2" xfId="1449"/>
    <cellStyle name="_ET_STYLE_NoName_00_ 44 4 2" xfId="1450"/>
    <cellStyle name="_ET_STYLE_NoName_00_ 39 6 2" xfId="1451"/>
    <cellStyle name="_ET_STYLE_NoName_00_ 44 6 2" xfId="1452"/>
    <cellStyle name="_ET_STYLE_NoName_00_ 39 7" xfId="1453"/>
    <cellStyle name="_ET_STYLE_NoName_00_ 44 7" xfId="1454"/>
    <cellStyle name="_ET_STYLE_NoName_00_ 39 7 2" xfId="1455"/>
    <cellStyle name="_ET_STYLE_NoName_00_ 44 7 2" xfId="1456"/>
    <cellStyle name="_ET_STYLE_NoName_00_ 39 8" xfId="1457"/>
    <cellStyle name="_ET_STYLE_NoName_00_ 44 8" xfId="1458"/>
    <cellStyle name="_ET_STYLE_NoName_00_ 39 8 2" xfId="1459"/>
    <cellStyle name="_ET_STYLE_NoName_00_ 44 8 2" xfId="1460"/>
    <cellStyle name="_ET_STYLE_NoName_00_ 39 9 2" xfId="1461"/>
    <cellStyle name="_ET_STYLE_NoName_00_ 44 9 2" xfId="1462"/>
    <cellStyle name="常规 43 5 8" xfId="1463"/>
    <cellStyle name="常规 12 31 9" xfId="1464"/>
    <cellStyle name="常规 12 26 9" xfId="1465"/>
    <cellStyle name="常规 38 5 8" xfId="1466"/>
    <cellStyle name="常规 41 5 8 2" xfId="1467"/>
    <cellStyle name="_ET_STYLE_NoName_00_ 4 7 2" xfId="1468"/>
    <cellStyle name="常规 14 17 3" xfId="1469"/>
    <cellStyle name="常规 14 22 3" xfId="1470"/>
    <cellStyle name="常规 36 5 8 2" xfId="1471"/>
    <cellStyle name="常规 63 2" xfId="1472"/>
    <cellStyle name="常规 58 2" xfId="1473"/>
    <cellStyle name="常规 41 5 9" xfId="1474"/>
    <cellStyle name="常规 102 17" xfId="1475"/>
    <cellStyle name="_ET_STYLE_NoName_00_ 4 8" xfId="1476"/>
    <cellStyle name="常规 36 5 9" xfId="1477"/>
    <cellStyle name="常规 43 6 8" xfId="1478"/>
    <cellStyle name="常规 12 32 9" xfId="1479"/>
    <cellStyle name="常规 12 27 9" xfId="1480"/>
    <cellStyle name="常规 38 6 8" xfId="1481"/>
    <cellStyle name="常规 63 2 2" xfId="1482"/>
    <cellStyle name="常规 58 2 2" xfId="1483"/>
    <cellStyle name="常规 41 5 9 2" xfId="1484"/>
    <cellStyle name="_ET_STYLE_NoName_00_ 4 8 2" xfId="1485"/>
    <cellStyle name="常规 14 18 3" xfId="1486"/>
    <cellStyle name="常规 14 23 3" xfId="1487"/>
    <cellStyle name="常规 36 5 9 2" xfId="1488"/>
    <cellStyle name="常规 63 3" xfId="1489"/>
    <cellStyle name="常规 59 8 2" xfId="1490"/>
    <cellStyle name="常规 58 3" xfId="1491"/>
    <cellStyle name="常规 102 18" xfId="1492"/>
    <cellStyle name="_ET_STYLE_NoName_00_ 4 9" xfId="1493"/>
    <cellStyle name="常规 43 7 8" xfId="1494"/>
    <cellStyle name="常规 12 33 9" xfId="1495"/>
    <cellStyle name="常规 12 28 9" xfId="1496"/>
    <cellStyle name="常规 38 7 8" xfId="1497"/>
    <cellStyle name="常规 63 3 2" xfId="1498"/>
    <cellStyle name="常规 58 3 2" xfId="1499"/>
    <cellStyle name="_ET_STYLE_NoName_00_ 4 9 2" xfId="1500"/>
    <cellStyle name="常规 14 19 3" xfId="1501"/>
    <cellStyle name="常规 14 24 3" xfId="1502"/>
    <cellStyle name="_ET_STYLE_NoName_00_ 45" xfId="1503"/>
    <cellStyle name="_ET_STYLE_NoName_00_ 50" xfId="1504"/>
    <cellStyle name="常规 14 25 6 2" xfId="1505"/>
    <cellStyle name="常规 14 30 6 2" xfId="1506"/>
    <cellStyle name="_ET_STYLE_NoName_00_ 45 10" xfId="1507"/>
    <cellStyle name="_ET_STYLE_NoName_00_ 50 10" xfId="1508"/>
    <cellStyle name="_ET_STYLE_NoName_00_ 45 2" xfId="1509"/>
    <cellStyle name="_ET_STYLE_NoName_00_ 50 2" xfId="1510"/>
    <cellStyle name="_ET_STYLE_NoName_00_ 45 2 2" xfId="1511"/>
    <cellStyle name="_ET_STYLE_NoName_00_ 50 2 2" xfId="1512"/>
    <cellStyle name="_ET_STYLE_NoName_00_ 45 3" xfId="1513"/>
    <cellStyle name="_ET_STYLE_NoName_00_ 50 3" xfId="1514"/>
    <cellStyle name="_ET_STYLE_NoName_00_ 45 3 2" xfId="1515"/>
    <cellStyle name="_ET_STYLE_NoName_00_ 50 3 2" xfId="1516"/>
    <cellStyle name="常规 4 16 7 2" xfId="1517"/>
    <cellStyle name="常规 4 21 7 2" xfId="1518"/>
    <cellStyle name="_ET_STYLE_NoName_00_ 45 4" xfId="1519"/>
    <cellStyle name="_ET_STYLE_NoName_00_ 50 4" xfId="1520"/>
    <cellStyle name="_ET_STYLE_NoName_00_ 45 4 2" xfId="1521"/>
    <cellStyle name="_ET_STYLE_NoName_00_ 50 4 2" xfId="1522"/>
    <cellStyle name="_ET_STYLE_NoName_00_ 45 5" xfId="1523"/>
    <cellStyle name="_ET_STYLE_NoName_00_ 50 5" xfId="1524"/>
    <cellStyle name="_ET_STYLE_NoName_00_ 45 6 2" xfId="1525"/>
    <cellStyle name="_ET_STYLE_NoName_00_ 50 6 2" xfId="1526"/>
    <cellStyle name="_ET_STYLE_NoName_00_ 45 7" xfId="1527"/>
    <cellStyle name="_ET_STYLE_NoName_00_ 50 7" xfId="1528"/>
    <cellStyle name="_ET_STYLE_NoName_00_ 45 7 2" xfId="1529"/>
    <cellStyle name="_ET_STYLE_NoName_00_ 50 7 2" xfId="1530"/>
    <cellStyle name="_ET_STYLE_NoName_00_ 45 8" xfId="1531"/>
    <cellStyle name="_ET_STYLE_NoName_00_ 50 8" xfId="1532"/>
    <cellStyle name="_ET_STYLE_NoName_00_ 45 9 2" xfId="1533"/>
    <cellStyle name="_ET_STYLE_NoName_00_ 50 9 2" xfId="1534"/>
    <cellStyle name="_ET_STYLE_NoName_00_ 46" xfId="1535"/>
    <cellStyle name="_ET_STYLE_NoName_00_ 51" xfId="1536"/>
    <cellStyle name="_ET_STYLE_NoName_00_ 47 5 2" xfId="1537"/>
    <cellStyle name="_ET_STYLE_NoName_00_ 52 5 2" xfId="1538"/>
    <cellStyle name="常规 12 4 3" xfId="1539"/>
    <cellStyle name="_ET_STYLE_NoName_00_ 55 3 2" xfId="1540"/>
    <cellStyle name="_ET_STYLE_NoName_00_ 46 10" xfId="1541"/>
    <cellStyle name="_ET_STYLE_NoName_00_ 51 10" xfId="1542"/>
    <cellStyle name="_ET_STYLE_NoName_00_ 46 2" xfId="1543"/>
    <cellStyle name="_ET_STYLE_NoName_00_ 51 2" xfId="1544"/>
    <cellStyle name="差 5" xfId="1545"/>
    <cellStyle name="_ET_STYLE_NoName_00_ 46 2 2" xfId="1546"/>
    <cellStyle name="_ET_STYLE_NoName_00_ 51 2 2" xfId="1547"/>
    <cellStyle name="_ET_STYLE_NoName_00_ 46 3" xfId="1548"/>
    <cellStyle name="_ET_STYLE_NoName_00_ 51 3" xfId="1549"/>
    <cellStyle name="常规 4 16 8 2" xfId="1550"/>
    <cellStyle name="常规 4 21 8 2" xfId="1551"/>
    <cellStyle name="_ET_STYLE_NoName_00_ 46 4" xfId="1552"/>
    <cellStyle name="_ET_STYLE_NoName_00_ 51 4" xfId="1553"/>
    <cellStyle name="_ET_STYLE_NoName_00_ 46 4 2" xfId="1554"/>
    <cellStyle name="_ET_STYLE_NoName_00_ 51 4 2" xfId="1555"/>
    <cellStyle name="_ET_STYLE_NoName_00_ 46 5" xfId="1556"/>
    <cellStyle name="_ET_STYLE_NoName_00_ 51 5" xfId="1557"/>
    <cellStyle name="_ET_STYLE_NoName_00_ 46 5 2" xfId="1558"/>
    <cellStyle name="_ET_STYLE_NoName_00_ 51 5 2" xfId="1559"/>
    <cellStyle name="_ET_STYLE_NoName_00_ 46 6 2" xfId="1560"/>
    <cellStyle name="_ET_STYLE_NoName_00_ 51 6 2" xfId="1561"/>
    <cellStyle name="_ET_STYLE_NoName_00_ 46 7" xfId="1562"/>
    <cellStyle name="_ET_STYLE_NoName_00_ 51 7" xfId="1563"/>
    <cellStyle name="_ET_STYLE_NoName_00_ 46 7 2" xfId="1564"/>
    <cellStyle name="_ET_STYLE_NoName_00_ 51 7 2" xfId="1565"/>
    <cellStyle name="_ET_STYLE_NoName_00_ 46 8" xfId="1566"/>
    <cellStyle name="_ET_STYLE_NoName_00_ 51 8" xfId="1567"/>
    <cellStyle name="_ET_STYLE_NoName_00_ 46 9 2" xfId="1568"/>
    <cellStyle name="_ET_STYLE_NoName_00_ 51 9 2" xfId="1569"/>
    <cellStyle name="常规 12 2 3 2" xfId="1570"/>
    <cellStyle name="常规 4 13 2" xfId="1571"/>
    <cellStyle name="60% - 强调文字颜色 3 2" xfId="1572"/>
    <cellStyle name="_ET_STYLE_NoName_00_ 47" xfId="1573"/>
    <cellStyle name="_ET_STYLE_NoName_00_ 52" xfId="1574"/>
    <cellStyle name="_ET_STYLE_NoName_00_ 55 8 2" xfId="1575"/>
    <cellStyle name="_ET_STYLE_NoName_00_ 47 10" xfId="1576"/>
    <cellStyle name="_ET_STYLE_NoName_00_ 52 10" xfId="1577"/>
    <cellStyle name="_ET_STYLE_NoName_00_ 47 2" xfId="1578"/>
    <cellStyle name="_ET_STYLE_NoName_00_ 52 2" xfId="1579"/>
    <cellStyle name="_ET_STYLE_NoName_00_ 47 2 2" xfId="1580"/>
    <cellStyle name="_ET_STYLE_NoName_00_ 52 2 2" xfId="1581"/>
    <cellStyle name="_ET_STYLE_NoName_00_ 47 3" xfId="1582"/>
    <cellStyle name="_ET_STYLE_NoName_00_ 52 3" xfId="1583"/>
    <cellStyle name="常规 4 16 9 2" xfId="1584"/>
    <cellStyle name="常规 4 21 9 2" xfId="1585"/>
    <cellStyle name="_ET_STYLE_NoName_00_ 47 4" xfId="1586"/>
    <cellStyle name="_ET_STYLE_NoName_00_ 52 4" xfId="1587"/>
    <cellStyle name="_ET_STYLE_NoName_00_ 47 4 2" xfId="1588"/>
    <cellStyle name="_ET_STYLE_NoName_00_ 52 4 2" xfId="1589"/>
    <cellStyle name="_ET_STYLE_NoName_00_ 47 5" xfId="1590"/>
    <cellStyle name="_ET_STYLE_NoName_00_ 52 5" xfId="1591"/>
    <cellStyle name="_ET_STYLE_NoName_00_ 47 6" xfId="1592"/>
    <cellStyle name="_ET_STYLE_NoName_00_ 52 6" xfId="1593"/>
    <cellStyle name="_ET_STYLE_NoName_00_ 47 6 2" xfId="1594"/>
    <cellStyle name="_ET_STYLE_NoName_00_ 52 6 2" xfId="1595"/>
    <cellStyle name="_ET_STYLE_NoName_00_ 47 7" xfId="1596"/>
    <cellStyle name="_ET_STYLE_NoName_00_ 52 7" xfId="1597"/>
    <cellStyle name="_ET_STYLE_NoName_00_ 47 7 2" xfId="1598"/>
    <cellStyle name="_ET_STYLE_NoName_00_ 52 7 2" xfId="1599"/>
    <cellStyle name="_ET_STYLE_NoName_00_ 47 8" xfId="1600"/>
    <cellStyle name="_ET_STYLE_NoName_00_ 52 8" xfId="1601"/>
    <cellStyle name="_ET_STYLE_NoName_00_ 47 9 2" xfId="1602"/>
    <cellStyle name="_ET_STYLE_NoName_00_ 52 9 2" xfId="1603"/>
    <cellStyle name="60% - 强调文字颜色 3 3" xfId="1604"/>
    <cellStyle name="_ET_STYLE_NoName_00_ 48" xfId="1605"/>
    <cellStyle name="_ET_STYLE_NoName_00_ 53" xfId="1606"/>
    <cellStyle name="_ET_STYLE_NoName_00_ 48 10" xfId="1607"/>
    <cellStyle name="_ET_STYLE_NoName_00_ 53 10" xfId="1608"/>
    <cellStyle name="60% - 强调文字颜色 4 3" xfId="1609"/>
    <cellStyle name="_ET_STYLE_NoName_00_ 48 2" xfId="1610"/>
    <cellStyle name="_ET_STYLE_NoName_00_ 53 2" xfId="1611"/>
    <cellStyle name="_ET_STYLE_NoName_00_ 48 2 2" xfId="1612"/>
    <cellStyle name="_ET_STYLE_NoName_00_ 53 2 2" xfId="1613"/>
    <cellStyle name="_ET_STYLE_NoName_00_ 48 3" xfId="1614"/>
    <cellStyle name="_ET_STYLE_NoName_00_ 53 3" xfId="1615"/>
    <cellStyle name="_ET_STYLE_NoName_00_ 48 4" xfId="1616"/>
    <cellStyle name="_ET_STYLE_NoName_00_ 53 4" xfId="1617"/>
    <cellStyle name="_ET_STYLE_NoName_00_ 48 4 2" xfId="1618"/>
    <cellStyle name="_ET_STYLE_NoName_00_ 53 4 2" xfId="1619"/>
    <cellStyle name="_ET_STYLE_NoName_00_ 48 5" xfId="1620"/>
    <cellStyle name="_ET_STYLE_NoName_00_ 53 5" xfId="1621"/>
    <cellStyle name="_ET_STYLE_NoName_00_ 48 5 2" xfId="1622"/>
    <cellStyle name="_ET_STYLE_NoName_00_ 53 5 2" xfId="1623"/>
    <cellStyle name="_ET_STYLE_NoName_00_ 48 6" xfId="1624"/>
    <cellStyle name="_ET_STYLE_NoName_00_ 53 6" xfId="1625"/>
    <cellStyle name="_ET_STYLE_NoName_00_ 48 6 2" xfId="1626"/>
    <cellStyle name="_ET_STYLE_NoName_00_ 53 6 2" xfId="1627"/>
    <cellStyle name="_ET_STYLE_NoName_00_ 48 7 2" xfId="1628"/>
    <cellStyle name="_ET_STYLE_NoName_00_ 53 7 2" xfId="1629"/>
    <cellStyle name="_ET_STYLE_NoName_00_ 48 8" xfId="1630"/>
    <cellStyle name="_ET_STYLE_NoName_00_ 53 8" xfId="1631"/>
    <cellStyle name="_ET_STYLE_NoName_00_ 48 9 2" xfId="1632"/>
    <cellStyle name="_ET_STYLE_NoName_00_ 53 9 2" xfId="1633"/>
    <cellStyle name="_ET_STYLE_NoName_00_ 57 3 2" xfId="1634"/>
    <cellStyle name="60% - 强调文字颜色 3 4" xfId="1635"/>
    <cellStyle name="_ET_STYLE_NoName_00_ 49" xfId="1636"/>
    <cellStyle name="_ET_STYLE_NoName_00_ 54" xfId="1637"/>
    <cellStyle name="_ET_STYLE_NoName_00_ 49 10" xfId="1638"/>
    <cellStyle name="_ET_STYLE_NoName_00_ 54 10" xfId="1639"/>
    <cellStyle name="_ET_STYLE_NoName_00_ 49 2" xfId="1640"/>
    <cellStyle name="_ET_STYLE_NoName_00_ 54 2" xfId="1641"/>
    <cellStyle name="_ET_STYLE_NoName_00_ 49 2 2" xfId="1642"/>
    <cellStyle name="_ET_STYLE_NoName_00_ 54 2 2" xfId="1643"/>
    <cellStyle name="_ET_STYLE_NoName_00_ 49 3" xfId="1644"/>
    <cellStyle name="_ET_STYLE_NoName_00_ 54 3" xfId="1645"/>
    <cellStyle name="_ET_STYLE_NoName_00_ 49 4" xfId="1646"/>
    <cellStyle name="_ET_STYLE_NoName_00_ 54 4" xfId="1647"/>
    <cellStyle name="_ET_STYLE_NoName_00_ 49 4 2" xfId="1648"/>
    <cellStyle name="_ET_STYLE_NoName_00_ 54 4 2" xfId="1649"/>
    <cellStyle name="_ET_STYLE_NoName_00_ 49 5" xfId="1650"/>
    <cellStyle name="_ET_STYLE_NoName_00_ 54 5" xfId="1651"/>
    <cellStyle name="_ET_STYLE_NoName_00_ 49 5 2" xfId="1652"/>
    <cellStyle name="_ET_STYLE_NoName_00_ 54 5 2" xfId="1653"/>
    <cellStyle name="_ET_STYLE_NoName_00_ 49 6" xfId="1654"/>
    <cellStyle name="_ET_STYLE_NoName_00_ 54 6" xfId="1655"/>
    <cellStyle name="_ET_STYLE_NoName_00_ 49 6 2" xfId="1656"/>
    <cellStyle name="_ET_STYLE_NoName_00_ 54 6 2" xfId="1657"/>
    <cellStyle name="_ET_STYLE_NoName_00_ 49 7 2" xfId="1658"/>
    <cellStyle name="_ET_STYLE_NoName_00_ 54 7 2" xfId="1659"/>
    <cellStyle name="_ET_STYLE_NoName_00_ 49 8" xfId="1660"/>
    <cellStyle name="_ET_STYLE_NoName_00_ 54 8" xfId="1661"/>
    <cellStyle name="_ET_STYLE_NoName_00_ 49 9" xfId="1662"/>
    <cellStyle name="_ET_STYLE_NoName_00_ 54 9" xfId="1663"/>
    <cellStyle name="常规 14 19" xfId="1664"/>
    <cellStyle name="常规 14 24" xfId="1665"/>
    <cellStyle name="_ET_STYLE_NoName_00_ 49 9 2" xfId="1666"/>
    <cellStyle name="_ET_STYLE_NoName_00_ 54 9 2" xfId="1667"/>
    <cellStyle name="常规 4 5 9 2" xfId="1668"/>
    <cellStyle name="_ET_STYLE_NoName_00_ 5" xfId="1669"/>
    <cellStyle name="常规 41 6 8 2" xfId="1670"/>
    <cellStyle name="_ET_STYLE_NoName_00_ 5 7 2" xfId="1671"/>
    <cellStyle name="常规 36 6 8 2" xfId="1672"/>
    <cellStyle name="常规 59 2 2" xfId="1673"/>
    <cellStyle name="常规 52 3" xfId="1674"/>
    <cellStyle name="常规 41 6 9 2" xfId="1675"/>
    <cellStyle name="_ET_STYLE_NoName_00_ 5 8 2" xfId="1676"/>
    <cellStyle name="常规 36 6 9 2" xfId="1677"/>
    <cellStyle name="常规 59 9 2" xfId="1678"/>
    <cellStyle name="常规 59 3" xfId="1679"/>
    <cellStyle name="_ET_STYLE_NoName_00_ 5 9" xfId="1680"/>
    <cellStyle name="常规 59 3 2" xfId="1681"/>
    <cellStyle name="常规 101 18" xfId="1682"/>
    <cellStyle name="_ET_STYLE_NoName_00_ 5 9 2" xfId="1683"/>
    <cellStyle name="60% - 强调文字颜色 3 5" xfId="1684"/>
    <cellStyle name="_ET_STYLE_NoName_00_ 60" xfId="1685"/>
    <cellStyle name="_ET_STYLE_NoName_00_ 55" xfId="1686"/>
    <cellStyle name="_ET_STYLE_NoName_00_ 55 10" xfId="1687"/>
    <cellStyle name="_ET_STYLE_NoName_00_ 60 2" xfId="1688"/>
    <cellStyle name="_ET_STYLE_NoName_00_ 55 2" xfId="1689"/>
    <cellStyle name="常规 12 3 3" xfId="1690"/>
    <cellStyle name="_ET_STYLE_NoName_00_ 55 2 2" xfId="1691"/>
    <cellStyle name="_ET_STYLE_NoName_00_ 55 3" xfId="1692"/>
    <cellStyle name="_ET_STYLE_NoName_00_ 55 4" xfId="1693"/>
    <cellStyle name="常规 12 5 3" xfId="1694"/>
    <cellStyle name="_ET_STYLE_NoName_00_ 55 4 2" xfId="1695"/>
    <cellStyle name="_ET_STYLE_NoName_00_ 55 5" xfId="1696"/>
    <cellStyle name="_ET_STYLE_NoName_00_ 55 6" xfId="1697"/>
    <cellStyle name="常规 12 7 3" xfId="1698"/>
    <cellStyle name="_ET_STYLE_NoName_00_ 55 6 2" xfId="1699"/>
    <cellStyle name="_ET_STYLE_NoName_00_ 55 9" xfId="1700"/>
    <cellStyle name="_ET_STYLE_NoName_00_ 55 9 2" xfId="1701"/>
    <cellStyle name="_ET_STYLE_NoName_00_ 61" xfId="1702"/>
    <cellStyle name="_ET_STYLE_NoName_00_ 56" xfId="1703"/>
    <cellStyle name="_ET_STYLE_NoName_00_ 56 3 2" xfId="1704"/>
    <cellStyle name="_ET_STYLE_NoName_00_ 56 10" xfId="1705"/>
    <cellStyle name="_ET_STYLE_NoName_00_ 61 2" xfId="1706"/>
    <cellStyle name="_ET_STYLE_NoName_00_ 56 2" xfId="1707"/>
    <cellStyle name="_ET_STYLE_NoName_00_ 56 2 2" xfId="1708"/>
    <cellStyle name="_ET_STYLE_NoName_00_ 56 3" xfId="1709"/>
    <cellStyle name="_ET_STYLE_NoName_00_ 56 4" xfId="1710"/>
    <cellStyle name="_ET_STYLE_NoName_00_ 56 4 2" xfId="1711"/>
    <cellStyle name="_ET_STYLE_NoName_00_ 56 5" xfId="1712"/>
    <cellStyle name="_ET_STYLE_NoName_00_ 56 5 2" xfId="1713"/>
    <cellStyle name="常规 50 5 2" xfId="1714"/>
    <cellStyle name="常规 12 40 10" xfId="1715"/>
    <cellStyle name="常规 12 35 10" xfId="1716"/>
    <cellStyle name="_ET_STYLE_NoName_00_ 56 6" xfId="1717"/>
    <cellStyle name="_ET_STYLE_NoName_00_ 56 6 2" xfId="1718"/>
    <cellStyle name="_ET_STYLE_NoName_00_ 56 7 2" xfId="1719"/>
    <cellStyle name="_ET_STYLE_NoName_00_ 56 8" xfId="1720"/>
    <cellStyle name="_ET_STYLE_NoName_00_ 57 10" xfId="1721"/>
    <cellStyle name="_ET_STYLE_NoName_00_ 56 8 2" xfId="1722"/>
    <cellStyle name="_ET_STYLE_NoName_00_ 56 9" xfId="1723"/>
    <cellStyle name="_ET_STYLE_NoName_00_ 56 9 2" xfId="1724"/>
    <cellStyle name="_ET_STYLE_NoName_00_ 62" xfId="1725"/>
    <cellStyle name="_ET_STYLE_NoName_00_ 57" xfId="1726"/>
    <cellStyle name="_ET_STYLE_NoName_00_ 62 2" xfId="1727"/>
    <cellStyle name="_ET_STYLE_NoName_00_ 57 2" xfId="1728"/>
    <cellStyle name="_ET_STYLE_NoName_00_ 57 2 2" xfId="1729"/>
    <cellStyle name="_ET_STYLE_NoName_00_ 57 3" xfId="1730"/>
    <cellStyle name="常规 52 8 2 2" xfId="1731"/>
    <cellStyle name="_ET_STYLE_NoName_00_ 57 4" xfId="1732"/>
    <cellStyle name="常规 43 24" xfId="1733"/>
    <cellStyle name="常规 43 19" xfId="1734"/>
    <cellStyle name="常规 38 19" xfId="1735"/>
    <cellStyle name="常规 38 24" xfId="1736"/>
    <cellStyle name="_ET_STYLE_NoName_00_ 57 4 2" xfId="1737"/>
    <cellStyle name="_ET_STYLE_NoName_00_ 57 5" xfId="1738"/>
    <cellStyle name="_ET_STYLE_NoName_00_ 57 5 2" xfId="1739"/>
    <cellStyle name="_ET_STYLE_NoName_00_ 57 6" xfId="1740"/>
    <cellStyle name="常规 12 31" xfId="1741"/>
    <cellStyle name="常规 12 26" xfId="1742"/>
    <cellStyle name="常规 14 7 3" xfId="1743"/>
    <cellStyle name="_ET_STYLE_NoName_00_ 57 6 2" xfId="1744"/>
    <cellStyle name="_ET_STYLE_NoName_00_ 57 7 2" xfId="1745"/>
    <cellStyle name="_ET_STYLE_NoName_00_ 57 8" xfId="1746"/>
    <cellStyle name="_ET_STYLE_NoName_00_ 57 8 2" xfId="1747"/>
    <cellStyle name="_ET_STYLE_NoName_00_ 57 9" xfId="1748"/>
    <cellStyle name="_ET_STYLE_NoName_00_ 63" xfId="1749"/>
    <cellStyle name="_ET_STYLE_NoName_00_ 58" xfId="1750"/>
    <cellStyle name="常规 32 9 2" xfId="1751"/>
    <cellStyle name="_ET_STYLE_NoName_00_ 58 10" xfId="1752"/>
    <cellStyle name="_ET_STYLE_NoName_00_ 63 2" xfId="1753"/>
    <cellStyle name="_ET_STYLE_NoName_00_ 58 2" xfId="1754"/>
    <cellStyle name="_ET_STYLE_NoName_00_ 58 2 2" xfId="1755"/>
    <cellStyle name="_ET_STYLE_NoName_00_ 58 3" xfId="1756"/>
    <cellStyle name="_ET_STYLE_NoName_00_ 58 3 2" xfId="1757"/>
    <cellStyle name="常规 52 8 3 2" xfId="1758"/>
    <cellStyle name="_ET_STYLE_NoName_00_ 58 4" xfId="1759"/>
    <cellStyle name="_ET_STYLE_NoName_00_ 58 4 2" xfId="1760"/>
    <cellStyle name="_ET_STYLE_NoName_00_ 58 5" xfId="1761"/>
    <cellStyle name="_ET_STYLE_NoName_00_ 58 5 2" xfId="1762"/>
    <cellStyle name="标题 1 2" xfId="1763"/>
    <cellStyle name="_ET_STYLE_NoName_00_ 58 6" xfId="1764"/>
    <cellStyle name="_ET_STYLE_NoName_00_ 58 6 2" xfId="1765"/>
    <cellStyle name="_ET_STYLE_NoName_00_ 58 7 2" xfId="1766"/>
    <cellStyle name="标题 1 4" xfId="1767"/>
    <cellStyle name="_ET_STYLE_NoName_00_ 58 8" xfId="1768"/>
    <cellStyle name="标题 1 5" xfId="1769"/>
    <cellStyle name="_ET_STYLE_NoName_00_ 58 9" xfId="1770"/>
    <cellStyle name="_ET_STYLE_NoName_00_ 64" xfId="1771"/>
    <cellStyle name="_ET_STYLE_NoName_00_ 59" xfId="1772"/>
    <cellStyle name="_ET_STYLE_NoName_00_ 59 10" xfId="1773"/>
    <cellStyle name="_ET_STYLE_NoName_00_ 64 2" xfId="1774"/>
    <cellStyle name="_ET_STYLE_NoName_00_ 59 2" xfId="1775"/>
    <cellStyle name="_ET_STYLE_NoName_00_ 59 2 2" xfId="1776"/>
    <cellStyle name="常规 4 26 5" xfId="1777"/>
    <cellStyle name="_ET_STYLE_NoName_00_ 59 3" xfId="1778"/>
    <cellStyle name="_ET_STYLE_NoName_00_ 59 3 2" xfId="1779"/>
    <cellStyle name="常规 52 8 4 2" xfId="1780"/>
    <cellStyle name="_ET_STYLE_NoName_00_ 59 4" xfId="1781"/>
    <cellStyle name="_ET_STYLE_NoName_00_ 59 4 2" xfId="1782"/>
    <cellStyle name="_ET_STYLE_NoName_00_ 59 5" xfId="1783"/>
    <cellStyle name="_ET_STYLE_NoName_00_ 59 5 2" xfId="1784"/>
    <cellStyle name="标题 2 2" xfId="1785"/>
    <cellStyle name="_ET_STYLE_NoName_00_ 59 6" xfId="1786"/>
    <cellStyle name="_ET_STYLE_NoName_00_ 59 6 2" xfId="1787"/>
    <cellStyle name="标题 2 3" xfId="1788"/>
    <cellStyle name="_ET_STYLE_NoName_00_ 59 7" xfId="1789"/>
    <cellStyle name="常规 4 8 6 2" xfId="1790"/>
    <cellStyle name="_ET_STYLE_NoName_00_ 59 7 2" xfId="1791"/>
    <cellStyle name="标题 2 4" xfId="1792"/>
    <cellStyle name="_ET_STYLE_NoName_00_ 59 8" xfId="1793"/>
    <cellStyle name="_ET_STYLE_NoName_00_ 59 8 2" xfId="1794"/>
    <cellStyle name="标题 2 5" xfId="1795"/>
    <cellStyle name="_ET_STYLE_NoName_00_ 59 9" xfId="1796"/>
    <cellStyle name="_ET_STYLE_NoName_00_ 59 9 2" xfId="1797"/>
    <cellStyle name="_ET_STYLE_NoName_00_ 6 10" xfId="1798"/>
    <cellStyle name="_ET_STYLE_NoName_00_ 8 7" xfId="1799"/>
    <cellStyle name="常规 41 7 8 2" xfId="1800"/>
    <cellStyle name="_ET_STYLE_NoName_00_ 6 7 2" xfId="1801"/>
    <cellStyle name="常规 36 7 8 2" xfId="1802"/>
    <cellStyle name="常规 70 2" xfId="1803"/>
    <cellStyle name="常规 65 2" xfId="1804"/>
    <cellStyle name="常规 41 7 9" xfId="1805"/>
    <cellStyle name="_ET_STYLE_NoName_00_ 6 8" xfId="1806"/>
    <cellStyle name="常规 36 7 9" xfId="1807"/>
    <cellStyle name="常规 41 7 9 2" xfId="1808"/>
    <cellStyle name="_ET_STYLE_NoName_00_ 6 8 2" xfId="1809"/>
    <cellStyle name="常规 36 7 9 2" xfId="1810"/>
    <cellStyle name="_ET_STYLE_NoName_00_ 6 9" xfId="1811"/>
    <cellStyle name="_ET_STYLE_NoName_00_ 6 9 2" xfId="1812"/>
    <cellStyle name="_ET_STYLE_NoName_00_ 70" xfId="1813"/>
    <cellStyle name="_ET_STYLE_NoName_00_ 65" xfId="1814"/>
    <cellStyle name="_ET_STYLE_NoName_00_ 70 2" xfId="1815"/>
    <cellStyle name="_ET_STYLE_NoName_00_ 65 2" xfId="1816"/>
    <cellStyle name="_ET_STYLE_NoName_00_ 71" xfId="1817"/>
    <cellStyle name="_ET_STYLE_NoName_00_ 66" xfId="1818"/>
    <cellStyle name="常规 12 64 2" xfId="1819"/>
    <cellStyle name="常规 12 59 2" xfId="1820"/>
    <cellStyle name="_ET_STYLE_NoName_00_ 71 2" xfId="1821"/>
    <cellStyle name="_ET_STYLE_NoName_00_ 66 2" xfId="1822"/>
    <cellStyle name="_ET_STYLE_NoName_00_ 72" xfId="1823"/>
    <cellStyle name="_ET_STYLE_NoName_00_ 67" xfId="1824"/>
    <cellStyle name="_ET_STYLE_NoName_00_ 72 2" xfId="1825"/>
    <cellStyle name="_ET_STYLE_NoName_00_ 67 2" xfId="1826"/>
    <cellStyle name="_ET_STYLE_NoName_00_ 73" xfId="1827"/>
    <cellStyle name="_ET_STYLE_NoName_00_ 68" xfId="1828"/>
    <cellStyle name="常规 14 2 8" xfId="1829"/>
    <cellStyle name="_ET_STYLE_NoName_00_ 73 2" xfId="1830"/>
    <cellStyle name="_ET_STYLE_NoName_00_ 68 2" xfId="1831"/>
    <cellStyle name="_ET_STYLE_NoName_00_ 74" xfId="1832"/>
    <cellStyle name="_ET_STYLE_NoName_00_ 69" xfId="1833"/>
    <cellStyle name="常规 14 3 8" xfId="1834"/>
    <cellStyle name="_ET_STYLE_NoName_00_ 74 2" xfId="1835"/>
    <cellStyle name="_ET_STYLE_NoName_00_ 69 2" xfId="1836"/>
    <cellStyle name="_ET_STYLE_NoName_00_ 7" xfId="1837"/>
    <cellStyle name="_ET_STYLE_NoName_00_ 7 10" xfId="1838"/>
    <cellStyle name="常规 41 8 8" xfId="1839"/>
    <cellStyle name="_ET_STYLE_NoName_00_ 7 7" xfId="1840"/>
    <cellStyle name="常规 36 8 8" xfId="1841"/>
    <cellStyle name="常规 41 8 8 2" xfId="1842"/>
    <cellStyle name="_ET_STYLE_NoName_00_ 7 7 2" xfId="1843"/>
    <cellStyle name="常规 36 8 8 2" xfId="1844"/>
    <cellStyle name="常规 71 2" xfId="1845"/>
    <cellStyle name="常规 66 2" xfId="1846"/>
    <cellStyle name="常规 41 8 9" xfId="1847"/>
    <cellStyle name="常规 12 12 2 2" xfId="1848"/>
    <cellStyle name="_ET_STYLE_NoName_00_ 7 8" xfId="1849"/>
    <cellStyle name="常规 36 8 9" xfId="1850"/>
    <cellStyle name="常规 41 8 9 2" xfId="1851"/>
    <cellStyle name="_ET_STYLE_NoName_00_ 7 8 2" xfId="1852"/>
    <cellStyle name="常规 36 8 9 2" xfId="1853"/>
    <cellStyle name="样式 1" xfId="1854"/>
    <cellStyle name="_ET_STYLE_NoName_00_ 7 9" xfId="1855"/>
    <cellStyle name="_ET_STYLE_NoName_00_ 7 9 2" xfId="1856"/>
    <cellStyle name="_ET_STYLE_NoName_00_ 80" xfId="1857"/>
    <cellStyle name="_ET_STYLE_NoName_00_ 75" xfId="1858"/>
    <cellStyle name="常规 14 4 8" xfId="1859"/>
    <cellStyle name="常规 2 3" xfId="1860"/>
    <cellStyle name="_ET_STYLE_NoName_00_ 80 2" xfId="1861"/>
    <cellStyle name="_ET_STYLE_NoName_00_ 75 2" xfId="1862"/>
    <cellStyle name="_ET_STYLE_NoName_00_ 81" xfId="1863"/>
    <cellStyle name="_ET_STYLE_NoName_00_ 76" xfId="1864"/>
    <cellStyle name="常规 14 5 8" xfId="1865"/>
    <cellStyle name="_ET_STYLE_NoName_00_ 81 2" xfId="1866"/>
    <cellStyle name="_ET_STYLE_NoName_00_ 76 2" xfId="1867"/>
    <cellStyle name="_ET_STYLE_NoName_00_ 82" xfId="1868"/>
    <cellStyle name="_ET_STYLE_NoName_00_ 77" xfId="1869"/>
    <cellStyle name="常规 14 6 8" xfId="1870"/>
    <cellStyle name="常规 4 3" xfId="1871"/>
    <cellStyle name="_ET_STYLE_NoName_00_ 82 2" xfId="1872"/>
    <cellStyle name="_ET_STYLE_NoName_00_ 77 2" xfId="1873"/>
    <cellStyle name="常规 12 41" xfId="1874"/>
    <cellStyle name="常规 12 36" xfId="1875"/>
    <cellStyle name="常规 14 7 8" xfId="1876"/>
    <cellStyle name="_ET_STYLE_NoName_00_ 78 2" xfId="1877"/>
    <cellStyle name="_ET_STYLE_NoName_00_ 8 10" xfId="1878"/>
    <cellStyle name="_ET_STYLE_NoName_00_ 8 7 2" xfId="1879"/>
    <cellStyle name="常规 72 2" xfId="1880"/>
    <cellStyle name="常规 67 2" xfId="1881"/>
    <cellStyle name="常规 12 12 3 2" xfId="1882"/>
    <cellStyle name="_ET_STYLE_NoName_00_ 8 8" xfId="1883"/>
    <cellStyle name="常规 14 18 10" xfId="1884"/>
    <cellStyle name="常规 14 23 10" xfId="1885"/>
    <cellStyle name="_ET_STYLE_NoName_00_ 8 8 2" xfId="1886"/>
    <cellStyle name="_ET_STYLE_NoName_00_ 8 9" xfId="1887"/>
    <cellStyle name="_ET_STYLE_NoName_00_ 8 9 2" xfId="1888"/>
    <cellStyle name="_ET_STYLE_NoName_00_ 9" xfId="1889"/>
    <cellStyle name="_ET_STYLE_NoName_00_ 9 7" xfId="1890"/>
    <cellStyle name="_ET_STYLE_NoName_00_ 9 7 2" xfId="1891"/>
    <cellStyle name="常规 73 2" xfId="1892"/>
    <cellStyle name="常规 68 2" xfId="1893"/>
    <cellStyle name="常规 12 12 4 2" xfId="1894"/>
    <cellStyle name="_ET_STYLE_NoName_00_ 9 8" xfId="1895"/>
    <cellStyle name="_ET_STYLE_NoName_00_ 9 8 2" xfId="1896"/>
    <cellStyle name="_ET_STYLE_NoName_00_ 9 9" xfId="1897"/>
    <cellStyle name="_ET_STYLE_NoName_00_ 9 9 2" xfId="1898"/>
    <cellStyle name="常规 52 2 3 2" xfId="1899"/>
    <cellStyle name="40% - 强调文字颜色 1 2" xfId="1900"/>
    <cellStyle name="常规 9 2" xfId="1901"/>
    <cellStyle name="40% - 强调文字颜色 1 3" xfId="1902"/>
    <cellStyle name="40% - 强调文字颜色 1 4" xfId="1903"/>
    <cellStyle name="常规 102 2" xfId="1904"/>
    <cellStyle name="40% - 强调文字颜色 1 5" xfId="1905"/>
    <cellStyle name="常规 4 2 5 2" xfId="1906"/>
    <cellStyle name="常规 4 7 2" xfId="1907"/>
    <cellStyle name="常规 52 2 4 2" xfId="1908"/>
    <cellStyle name="40% - 强调文字颜色 2 2" xfId="1909"/>
    <cellStyle name="40% - 强调文字颜色 2 3" xfId="1910"/>
    <cellStyle name="40% - 强调文字颜色 2 4" xfId="1911"/>
    <cellStyle name="40% - 强调文字颜色 2 5" xfId="1912"/>
    <cellStyle name="常规 4 2 6 2" xfId="1913"/>
    <cellStyle name="常规 4 8 2" xfId="1914"/>
    <cellStyle name="常规 26 2 2" xfId="1915"/>
    <cellStyle name="常规 52 2 5 2" xfId="1916"/>
    <cellStyle name="40% - 强调文字颜色 3 2" xfId="1917"/>
    <cellStyle name="40% - 强调文字颜色 3 3" xfId="1918"/>
    <cellStyle name="40% - 强调文字颜色 3 4" xfId="1919"/>
    <cellStyle name="40% - 强调文字颜色 3 5" xfId="1920"/>
    <cellStyle name="常规 4 2 7 2" xfId="1921"/>
    <cellStyle name="常规 4 9 2" xfId="1922"/>
    <cellStyle name="常规 26 3 2" xfId="1923"/>
    <cellStyle name="常规 52 2 6 2" xfId="1924"/>
    <cellStyle name="40% - 强调文字颜色 4 2" xfId="1925"/>
    <cellStyle name="40% - 强调文字颜色 4 3" xfId="1926"/>
    <cellStyle name="40% - 强调文字颜色 4 4" xfId="1927"/>
    <cellStyle name="常规 105 2" xfId="1928"/>
    <cellStyle name="40% - 强调文字颜色 4 5" xfId="1929"/>
    <cellStyle name="常规 4 2 8 2" xfId="1930"/>
    <cellStyle name="常规 26 4 2" xfId="1931"/>
    <cellStyle name="常规 52 2 7 2" xfId="1932"/>
    <cellStyle name="40% - 强调文字颜色 5 2" xfId="1933"/>
    <cellStyle name="40% - 强调文字颜色 5 3" xfId="1934"/>
    <cellStyle name="40% - 强调文字颜色 5 4" xfId="1935"/>
    <cellStyle name="40% - 强调文字颜色 5 5" xfId="1936"/>
    <cellStyle name="常规 4 2 9 2" xfId="1937"/>
    <cellStyle name="常规 26 5 2" xfId="1938"/>
    <cellStyle name="常规 52 2 8 2" xfId="1939"/>
    <cellStyle name="40% - 强调文字颜色 6 2" xfId="1940"/>
    <cellStyle name="40% - 强调文字颜色 6 3" xfId="1941"/>
    <cellStyle name="40% - 强调文字颜色 6 4" xfId="1942"/>
    <cellStyle name="常规 12 10 2" xfId="1943"/>
    <cellStyle name="40% - 强调文字颜色 6 5" xfId="1944"/>
    <cellStyle name="60% - 强调文字颜色 1 2" xfId="1945"/>
    <cellStyle name="60% - 强调文字颜色 1 3" xfId="1946"/>
    <cellStyle name="60% - 强调文字颜色 1 4" xfId="1947"/>
    <cellStyle name="常规 12 5 8 2" xfId="1948"/>
    <cellStyle name="60% - 强调文字颜色 1 5" xfId="1949"/>
    <cellStyle name="常规 12 2 2 2" xfId="1950"/>
    <cellStyle name="常规 4 12 2" xfId="1951"/>
    <cellStyle name="60% - 强调文字颜色 2 2" xfId="1952"/>
    <cellStyle name="60% - 强调文字颜色 2 4" xfId="1953"/>
    <cellStyle name="常规 12 5 9 2" xfId="1954"/>
    <cellStyle name="常规 12 2 4 2" xfId="1955"/>
    <cellStyle name="常规 4 14 2" xfId="1956"/>
    <cellStyle name="60% - 强调文字颜色 4 2" xfId="1957"/>
    <cellStyle name="60% - 强调文字颜色 4 4" xfId="1958"/>
    <cellStyle name="60% - 强调文字颜色 4 5" xfId="1959"/>
    <cellStyle name="常规 12 2 5 2" xfId="1960"/>
    <cellStyle name="常规 4 15 2" xfId="1961"/>
    <cellStyle name="常规 4 20 2" xfId="1962"/>
    <cellStyle name="60% - 强调文字颜色 5 2" xfId="1963"/>
    <cellStyle name="60% - 强调文字颜色 5 3" xfId="1964"/>
    <cellStyle name="60% - 强调文字颜色 5 4" xfId="1965"/>
    <cellStyle name="60% - 强调文字颜色 5 5" xfId="1966"/>
    <cellStyle name="常规 12 2 6 2" xfId="1967"/>
    <cellStyle name="常规 4 16 2" xfId="1968"/>
    <cellStyle name="常规 4 21 2" xfId="1969"/>
    <cellStyle name="60% - 强调文字颜色 6 2" xfId="1970"/>
    <cellStyle name="60% - 强调文字颜色 6 3" xfId="1971"/>
    <cellStyle name="60% - 强调文字颜色 6 4" xfId="1972"/>
    <cellStyle name="60% - 强调文字颜色 6 5" xfId="1973"/>
    <cellStyle name="标题 3 2" xfId="1974"/>
    <cellStyle name="标题 3 3" xfId="1975"/>
    <cellStyle name="常规 4 8 7 2" xfId="1976"/>
    <cellStyle name="标题 3 4" xfId="1977"/>
    <cellStyle name="标题 3 5" xfId="1978"/>
    <cellStyle name="常规 12 41 10" xfId="1979"/>
    <cellStyle name="常规 12 36 10" xfId="1980"/>
    <cellStyle name="标题 4 2" xfId="1981"/>
    <cellStyle name="标题 4 3" xfId="1982"/>
    <cellStyle name="常规 4 8 8 2" xfId="1983"/>
    <cellStyle name="标题 4 4" xfId="1984"/>
    <cellStyle name="标题 4 5" xfId="1985"/>
    <cellStyle name="标题 5" xfId="1986"/>
    <cellStyle name="标题 6" xfId="1987"/>
    <cellStyle name="标题 7" xfId="1988"/>
    <cellStyle name="标题 8" xfId="1989"/>
    <cellStyle name="常规 14 37 2 2" xfId="1990"/>
    <cellStyle name="差 2" xfId="1991"/>
    <cellStyle name="常规 30 4 2" xfId="1992"/>
    <cellStyle name="差 3" xfId="1993"/>
    <cellStyle name="差 4" xfId="1994"/>
    <cellStyle name="常规 10" xfId="1995"/>
    <cellStyle name="常规 14 26" xfId="1996"/>
    <cellStyle name="常规 14 31" xfId="1997"/>
    <cellStyle name="常规 12 40 8" xfId="1998"/>
    <cellStyle name="常规 12 35 8" xfId="1999"/>
    <cellStyle name="常规 10 2" xfId="2000"/>
    <cellStyle name="常规 14 26 2" xfId="2001"/>
    <cellStyle name="常规 14 31 2" xfId="2002"/>
    <cellStyle name="常规 12 40 9" xfId="2003"/>
    <cellStyle name="常规 12 35 9" xfId="2004"/>
    <cellStyle name="常规 63 5 2" xfId="2005"/>
    <cellStyle name="常规 58 5 2" xfId="2006"/>
    <cellStyle name="常规 10 3" xfId="2007"/>
    <cellStyle name="常规 14 26 3" xfId="2008"/>
    <cellStyle name="常规 14 31 3" xfId="2009"/>
    <cellStyle name="常规 100" xfId="2010"/>
    <cellStyle name="常规 4 2 3" xfId="2011"/>
    <cellStyle name="常规 4 5" xfId="2012"/>
    <cellStyle name="注释 4" xfId="2013"/>
    <cellStyle name="常规 100 10" xfId="2014"/>
    <cellStyle name="常规 4 5 10" xfId="2015"/>
    <cellStyle name="常规 12 13 10" xfId="2016"/>
    <cellStyle name="常规 12 11 3" xfId="2017"/>
    <cellStyle name="常规 100 10 2" xfId="2018"/>
    <cellStyle name="常规 14 38" xfId="2019"/>
    <cellStyle name="常规 14 43" xfId="2020"/>
    <cellStyle name="常规 17" xfId="2021"/>
    <cellStyle name="常规 22" xfId="2022"/>
    <cellStyle name="注释 5" xfId="2023"/>
    <cellStyle name="常规 100 11" xfId="2024"/>
    <cellStyle name="常规 100 12" xfId="2025"/>
    <cellStyle name="常规 100 13" xfId="2026"/>
    <cellStyle name="常规 100 14" xfId="2027"/>
    <cellStyle name="常规 100 20" xfId="2028"/>
    <cellStyle name="常规 100 15" xfId="2029"/>
    <cellStyle name="常规 100 21" xfId="2030"/>
    <cellStyle name="常规 100 16" xfId="2031"/>
    <cellStyle name="常规 32 27 2" xfId="2032"/>
    <cellStyle name="常规 43 2" xfId="2033"/>
    <cellStyle name="常规 100 17" xfId="2034"/>
    <cellStyle name="常规 14 59 2" xfId="2035"/>
    <cellStyle name="常规 14 64 2" xfId="2036"/>
    <cellStyle name="常规 38 2" xfId="2037"/>
    <cellStyle name="常规 43 4" xfId="2038"/>
    <cellStyle name="常规 100 19" xfId="2039"/>
    <cellStyle name="常规 38 4" xfId="2040"/>
    <cellStyle name="常规 100 2" xfId="2041"/>
    <cellStyle name="常规 14 9 9" xfId="2042"/>
    <cellStyle name="常规 4 2 3 2" xfId="2043"/>
    <cellStyle name="常规 4 5 2" xfId="2044"/>
    <cellStyle name="常规 100 3" xfId="2045"/>
    <cellStyle name="常规 4 17 2 2" xfId="2046"/>
    <cellStyle name="常规 4 22 2 2" xfId="2047"/>
    <cellStyle name="常规 4 5 3" xfId="2048"/>
    <cellStyle name="常规 100 4" xfId="2049"/>
    <cellStyle name="常规 4 5 4" xfId="2050"/>
    <cellStyle name="常规 100 6" xfId="2051"/>
    <cellStyle name="常规 4 5 6" xfId="2052"/>
    <cellStyle name="常规 100 7" xfId="2053"/>
    <cellStyle name="常规 4 5 7" xfId="2054"/>
    <cellStyle name="常规 100 8" xfId="2055"/>
    <cellStyle name="常规 4 5 8" xfId="2056"/>
    <cellStyle name="常规 100 9" xfId="2057"/>
    <cellStyle name="常规 4 5 9" xfId="2058"/>
    <cellStyle name="常规 101" xfId="2059"/>
    <cellStyle name="常规 4 2 4" xfId="2060"/>
    <cellStyle name="常规 4 6" xfId="2061"/>
    <cellStyle name="常规 53 2" xfId="2062"/>
    <cellStyle name="常规 48 2" xfId="2063"/>
    <cellStyle name="常规 101 17" xfId="2064"/>
    <cellStyle name="常规 101 19" xfId="2065"/>
    <cellStyle name="常规 101 2" xfId="2066"/>
    <cellStyle name="常规 4 2 4 2" xfId="2067"/>
    <cellStyle name="常规 4 6 2" xfId="2068"/>
    <cellStyle name="常规 101 3" xfId="2069"/>
    <cellStyle name="常规 4 17 3 2" xfId="2070"/>
    <cellStyle name="常规 4 22 3 2" xfId="2071"/>
    <cellStyle name="常规 4 6 3" xfId="2072"/>
    <cellStyle name="常规 101 4" xfId="2073"/>
    <cellStyle name="常规 4 6 4" xfId="2074"/>
    <cellStyle name="常规 101 6" xfId="2075"/>
    <cellStyle name="常规 4 6 6" xfId="2076"/>
    <cellStyle name="常规 101 7" xfId="2077"/>
    <cellStyle name="常规 4 6 7" xfId="2078"/>
    <cellStyle name="常规 101 8" xfId="2079"/>
    <cellStyle name="常规 4 6 8" xfId="2080"/>
    <cellStyle name="常规 101 9" xfId="2081"/>
    <cellStyle name="常规 4 6 9" xfId="2082"/>
    <cellStyle name="常规 102" xfId="2083"/>
    <cellStyle name="常规 4 2 5" xfId="2084"/>
    <cellStyle name="常规 4 7" xfId="2085"/>
    <cellStyle name="常规 12 20 6 2" xfId="2086"/>
    <cellStyle name="常规 12 15 6 2" xfId="2087"/>
    <cellStyle name="常规 63 4" xfId="2088"/>
    <cellStyle name="常规 58 4" xfId="2089"/>
    <cellStyle name="常规 102 19" xfId="2090"/>
    <cellStyle name="常规 102 3" xfId="2091"/>
    <cellStyle name="常规 4 17 4 2" xfId="2092"/>
    <cellStyle name="常规 4 22 4 2" xfId="2093"/>
    <cellStyle name="常规 4 7 3" xfId="2094"/>
    <cellStyle name="常规 102 4" xfId="2095"/>
    <cellStyle name="常规 4 7 4" xfId="2096"/>
    <cellStyle name="常规 102 6" xfId="2097"/>
    <cellStyle name="常规 4 7 6" xfId="2098"/>
    <cellStyle name="常规 102 7" xfId="2099"/>
    <cellStyle name="常规 4 7 7" xfId="2100"/>
    <cellStyle name="常规 102 8" xfId="2101"/>
    <cellStyle name="常规 4 7 8" xfId="2102"/>
    <cellStyle name="常规 102 9" xfId="2103"/>
    <cellStyle name="常规 4 7 9" xfId="2104"/>
    <cellStyle name="常规 103" xfId="2105"/>
    <cellStyle name="常规 4 2 6" xfId="2106"/>
    <cellStyle name="常规 4 8" xfId="2107"/>
    <cellStyle name="常规 105" xfId="2108"/>
    <cellStyle name="常规 4 2 8" xfId="2109"/>
    <cellStyle name="常规 106" xfId="2110"/>
    <cellStyle name="常规 4 2 9" xfId="2111"/>
    <cellStyle name="常规 12 13 3 2" xfId="2112"/>
    <cellStyle name="常规 12 10" xfId="2113"/>
    <cellStyle name="常规 107" xfId="2114"/>
    <cellStyle name="常规 14 28 10" xfId="2115"/>
    <cellStyle name="常规 14 33 10" xfId="2116"/>
    <cellStyle name="常规 12 11" xfId="2117"/>
    <cellStyle name="常规 108" xfId="2118"/>
    <cellStyle name="常规 12 12" xfId="2119"/>
    <cellStyle name="常规 109" xfId="2120"/>
    <cellStyle name="常规 14 12 4 2" xfId="2121"/>
    <cellStyle name="常规 11" xfId="2122"/>
    <cellStyle name="常规 14 27" xfId="2123"/>
    <cellStyle name="常规 14 32" xfId="2124"/>
    <cellStyle name="常规 32 3 8 2" xfId="2125"/>
    <cellStyle name="常规 12 41 8" xfId="2126"/>
    <cellStyle name="常规 12 36 8" xfId="2127"/>
    <cellStyle name="常规 11 2" xfId="2128"/>
    <cellStyle name="常规 14 27 2" xfId="2129"/>
    <cellStyle name="常规 14 32 2" xfId="2130"/>
    <cellStyle name="常规 12" xfId="2131"/>
    <cellStyle name="常规 14 28" xfId="2132"/>
    <cellStyle name="常规 14 33" xfId="2133"/>
    <cellStyle name="常规 12 10 10" xfId="2134"/>
    <cellStyle name="常规 12 10 2 2" xfId="2135"/>
    <cellStyle name="常规 12 10 3" xfId="2136"/>
    <cellStyle name="常规 4 17 9 2" xfId="2137"/>
    <cellStyle name="常规 4 22 9 2" xfId="2138"/>
    <cellStyle name="常规 12 10 3 2" xfId="2139"/>
    <cellStyle name="常规 12 10 4" xfId="2140"/>
    <cellStyle name="常规 12 10 4 2" xfId="2141"/>
    <cellStyle name="常规 12 10 5" xfId="2142"/>
    <cellStyle name="常规 12 10 5 2" xfId="2143"/>
    <cellStyle name="常规 12 10 6" xfId="2144"/>
    <cellStyle name="常规 12 10 8" xfId="2145"/>
    <cellStyle name="常规 12 10 6 2" xfId="2146"/>
    <cellStyle name="常规 12 10 7" xfId="2147"/>
    <cellStyle name="常规 12 11 8" xfId="2148"/>
    <cellStyle name="常规 14 48" xfId="2149"/>
    <cellStyle name="常规 14 53" xfId="2150"/>
    <cellStyle name="常规 27" xfId="2151"/>
    <cellStyle name="常规 32" xfId="2152"/>
    <cellStyle name="常规 12 10 7 2" xfId="2153"/>
    <cellStyle name="常规 82" xfId="2154"/>
    <cellStyle name="常规 77" xfId="2155"/>
    <cellStyle name="常规 12 12 8" xfId="2156"/>
    <cellStyle name="常规 12 10 8 2" xfId="2157"/>
    <cellStyle name="常规 12 10 9" xfId="2158"/>
    <cellStyle name="常规 12 13 8" xfId="2159"/>
    <cellStyle name="常规 12 10 9 2" xfId="2160"/>
    <cellStyle name="常规 12 43" xfId="2161"/>
    <cellStyle name="常规 12 38" xfId="2162"/>
    <cellStyle name="常规 12 11 10" xfId="2163"/>
    <cellStyle name="常规 4 3 3" xfId="2164"/>
    <cellStyle name="常规 12 11 2" xfId="2165"/>
    <cellStyle name="常规 14 37" xfId="2166"/>
    <cellStyle name="常规 14 42" xfId="2167"/>
    <cellStyle name="常规 16" xfId="2168"/>
    <cellStyle name="常规 21" xfId="2169"/>
    <cellStyle name="常规 12 11 2 2" xfId="2170"/>
    <cellStyle name="常规 14 37 2" xfId="2171"/>
    <cellStyle name="常规 14 42 2" xfId="2172"/>
    <cellStyle name="常规 16 2" xfId="2173"/>
    <cellStyle name="常规 21 2" xfId="2174"/>
    <cellStyle name="常规 12 11 3 2" xfId="2175"/>
    <cellStyle name="常规 14 13 10" xfId="2176"/>
    <cellStyle name="常规 14 38 2" xfId="2177"/>
    <cellStyle name="常规 14 43 2" xfId="2178"/>
    <cellStyle name="常规 17 2" xfId="2179"/>
    <cellStyle name="常规 22 2" xfId="2180"/>
    <cellStyle name="常规 12 11 4" xfId="2181"/>
    <cellStyle name="常规 14 39" xfId="2182"/>
    <cellStyle name="常规 14 44" xfId="2183"/>
    <cellStyle name="常规 18" xfId="2184"/>
    <cellStyle name="常规 23" xfId="2185"/>
    <cellStyle name="常规 12 11 4 2" xfId="2186"/>
    <cellStyle name="常规 14 39 2" xfId="2187"/>
    <cellStyle name="常规 14 44 2" xfId="2188"/>
    <cellStyle name="常规 18 2" xfId="2189"/>
    <cellStyle name="常规 23 2" xfId="2190"/>
    <cellStyle name="常规 12 11 5" xfId="2191"/>
    <cellStyle name="常规 14 45" xfId="2192"/>
    <cellStyle name="常规 14 50" xfId="2193"/>
    <cellStyle name="常规 19" xfId="2194"/>
    <cellStyle name="常规 24" xfId="2195"/>
    <cellStyle name="常规 12 11 5 2" xfId="2196"/>
    <cellStyle name="常规 14 45 2" xfId="2197"/>
    <cellStyle name="常规 14 50 2" xfId="2198"/>
    <cellStyle name="常规 19 2" xfId="2199"/>
    <cellStyle name="常规 24 2" xfId="2200"/>
    <cellStyle name="常规 12 11 6" xfId="2201"/>
    <cellStyle name="常规 14 46" xfId="2202"/>
    <cellStyle name="常规 14 51" xfId="2203"/>
    <cellStyle name="常规 25" xfId="2204"/>
    <cellStyle name="常规 30" xfId="2205"/>
    <cellStyle name="常规 12 11 6 2" xfId="2206"/>
    <cellStyle name="常规 14 46 2" xfId="2207"/>
    <cellStyle name="常规 14 51 2" xfId="2208"/>
    <cellStyle name="常规 25 2" xfId="2209"/>
    <cellStyle name="常规 30 2" xfId="2210"/>
    <cellStyle name="常规 12 11 7" xfId="2211"/>
    <cellStyle name="常规 14 47" xfId="2212"/>
    <cellStyle name="常规 14 52" xfId="2213"/>
    <cellStyle name="常规 26" xfId="2214"/>
    <cellStyle name="常规 31" xfId="2215"/>
    <cellStyle name="常规 12 11 8 2" xfId="2216"/>
    <cellStyle name="常规 14 14 10" xfId="2217"/>
    <cellStyle name="常规 14 48 2" xfId="2218"/>
    <cellStyle name="常规 14 53 2" xfId="2219"/>
    <cellStyle name="常规 27 2" xfId="2220"/>
    <cellStyle name="常规 32 2" xfId="2221"/>
    <cellStyle name="常规 12 11 9" xfId="2222"/>
    <cellStyle name="常规 14 49" xfId="2223"/>
    <cellStyle name="常规 14 54" xfId="2224"/>
    <cellStyle name="常规 28" xfId="2225"/>
    <cellStyle name="常规 33" xfId="2226"/>
    <cellStyle name="常规 12 12 10" xfId="2227"/>
    <cellStyle name="常规 4 17 5 2" xfId="2228"/>
    <cellStyle name="常规 4 22 5 2" xfId="2229"/>
    <cellStyle name="常规 4 8 3" xfId="2230"/>
    <cellStyle name="常规 71" xfId="2231"/>
    <cellStyle name="常规 66" xfId="2232"/>
    <cellStyle name="常规 12 12 2" xfId="2233"/>
    <cellStyle name="常规 72" xfId="2234"/>
    <cellStyle name="常规 67" xfId="2235"/>
    <cellStyle name="常规 12 12 3" xfId="2236"/>
    <cellStyle name="常规 73" xfId="2237"/>
    <cellStyle name="常规 68" xfId="2238"/>
    <cellStyle name="常规 12 12 4" xfId="2239"/>
    <cellStyle name="常规 74" xfId="2240"/>
    <cellStyle name="常规 69" xfId="2241"/>
    <cellStyle name="常规 12 12 5" xfId="2242"/>
    <cellStyle name="常规 74 2" xfId="2243"/>
    <cellStyle name="常规 69 2" xfId="2244"/>
    <cellStyle name="常规 12 12 5 2" xfId="2245"/>
    <cellStyle name="常规 80" xfId="2246"/>
    <cellStyle name="常规 75" xfId="2247"/>
    <cellStyle name="常规 12 12 6" xfId="2248"/>
    <cellStyle name="常规 80 2" xfId="2249"/>
    <cellStyle name="常规 75 2" xfId="2250"/>
    <cellStyle name="常规 12 12 6 2" xfId="2251"/>
    <cellStyle name="常规 81" xfId="2252"/>
    <cellStyle name="常规 76" xfId="2253"/>
    <cellStyle name="常规 12 12 7" xfId="2254"/>
    <cellStyle name="常规 81 2" xfId="2255"/>
    <cellStyle name="常规 76 2" xfId="2256"/>
    <cellStyle name="常规 12 12 7 2" xfId="2257"/>
    <cellStyle name="常规 82 2" xfId="2258"/>
    <cellStyle name="常规 77 2" xfId="2259"/>
    <cellStyle name="常规 12 12 8 2" xfId="2260"/>
    <cellStyle name="常规 14 19 10" xfId="2261"/>
    <cellStyle name="常规 14 24 10" xfId="2262"/>
    <cellStyle name="常规 83" xfId="2263"/>
    <cellStyle name="常规 78" xfId="2264"/>
    <cellStyle name="常规 12 12 9" xfId="2265"/>
    <cellStyle name="常规 83 2" xfId="2266"/>
    <cellStyle name="常规 78 2" xfId="2267"/>
    <cellStyle name="常规 12 12 9 2" xfId="2268"/>
    <cellStyle name="常规 12 13 2" xfId="2269"/>
    <cellStyle name="常规 12 13 2 2" xfId="2270"/>
    <cellStyle name="常规 12 13 3" xfId="2271"/>
    <cellStyle name="常规 12 13 4" xfId="2272"/>
    <cellStyle name="常规 12 60" xfId="2273"/>
    <cellStyle name="常规 12 55" xfId="2274"/>
    <cellStyle name="常规 12 13 4 2" xfId="2275"/>
    <cellStyle name="常规 12 13 5" xfId="2276"/>
    <cellStyle name="常规 12 2 10" xfId="2277"/>
    <cellStyle name="常规 12 13 5 2" xfId="2278"/>
    <cellStyle name="常规 4 9 2 2" xfId="2279"/>
    <cellStyle name="常规 12 13 6" xfId="2280"/>
    <cellStyle name="常规 12 13 6 2" xfId="2281"/>
    <cellStyle name="常规 12 13 7" xfId="2282"/>
    <cellStyle name="常规 12 13 7 2" xfId="2283"/>
    <cellStyle name="常规 12 13 8 2" xfId="2284"/>
    <cellStyle name="常规 14 29 10" xfId="2285"/>
    <cellStyle name="常规 14 34 10" xfId="2286"/>
    <cellStyle name="常规 12 13 9 2" xfId="2287"/>
    <cellStyle name="常规 12 14" xfId="2288"/>
    <cellStyle name="常规 12 21 3" xfId="2289"/>
    <cellStyle name="常规 12 16 3" xfId="2290"/>
    <cellStyle name="常规 12 14 10" xfId="2291"/>
    <cellStyle name="常规 12 14 2" xfId="2292"/>
    <cellStyle name="常规 43 8 9" xfId="2293"/>
    <cellStyle name="常规 12 14 2 2" xfId="2294"/>
    <cellStyle name="常规 38 8 9" xfId="2295"/>
    <cellStyle name="常规 12 14 3" xfId="2296"/>
    <cellStyle name="常规 12 14 3 2" xfId="2297"/>
    <cellStyle name="常规 14 38 10" xfId="2298"/>
    <cellStyle name="常规 12 14 4" xfId="2299"/>
    <cellStyle name="常规 12 14 4 2" xfId="2300"/>
    <cellStyle name="常规 12 14 5" xfId="2301"/>
    <cellStyle name="常规 12 7 10" xfId="2302"/>
    <cellStyle name="常规 12 14 5 2" xfId="2303"/>
    <cellStyle name="常规 12 4" xfId="2304"/>
    <cellStyle name="常规 14 28 4" xfId="2305"/>
    <cellStyle name="常规 14 33 4" xfId="2306"/>
    <cellStyle name="常规 4 9 3 2" xfId="2307"/>
    <cellStyle name="常规 12 14 6" xfId="2308"/>
    <cellStyle name="常规 12 14 6 2" xfId="2309"/>
    <cellStyle name="常规 12 14 7" xfId="2310"/>
    <cellStyle name="常规 12 14 7 2" xfId="2311"/>
    <cellStyle name="常规 12 14 8" xfId="2312"/>
    <cellStyle name="常规 12 14 8 2" xfId="2313"/>
    <cellStyle name="常规 14 39 10" xfId="2314"/>
    <cellStyle name="常规 23 10" xfId="2315"/>
    <cellStyle name="常规 12 14 9 2" xfId="2316"/>
    <cellStyle name="常规 12 20" xfId="2317"/>
    <cellStyle name="常规 12 15" xfId="2318"/>
    <cellStyle name="常规 43 5 2" xfId="2319"/>
    <cellStyle name="常规 12 31 3" xfId="2320"/>
    <cellStyle name="常规 12 26 3" xfId="2321"/>
    <cellStyle name="常规 12 20 10" xfId="2322"/>
    <cellStyle name="常规 12 15 10" xfId="2323"/>
    <cellStyle name="常规 38 5 2" xfId="2324"/>
    <cellStyle name="常规 12 20 2" xfId="2325"/>
    <cellStyle name="常规 12 15 2" xfId="2326"/>
    <cellStyle name="常规 12 20 2 2" xfId="2327"/>
    <cellStyle name="常规 12 15 2 2" xfId="2328"/>
    <cellStyle name="常规 12 20 3" xfId="2329"/>
    <cellStyle name="常规 12 15 3" xfId="2330"/>
    <cellStyle name="常规 12 20 3 2" xfId="2331"/>
    <cellStyle name="常规 12 15 3 2" xfId="2332"/>
    <cellStyle name="常规 32 10" xfId="2333"/>
    <cellStyle name="常规 12 20 4" xfId="2334"/>
    <cellStyle name="常规 12 15 4" xfId="2335"/>
    <cellStyle name="常规 12 20 4 2" xfId="2336"/>
    <cellStyle name="常规 12 15 4 2" xfId="2337"/>
    <cellStyle name="常规 12 20 5" xfId="2338"/>
    <cellStyle name="常规 12 15 5" xfId="2339"/>
    <cellStyle name="常规 12 20 5 2" xfId="2340"/>
    <cellStyle name="常规 12 15 5 2" xfId="2341"/>
    <cellStyle name="常规 4 12 10" xfId="2342"/>
    <cellStyle name="常规 4 9 4 2" xfId="2343"/>
    <cellStyle name="常规 12 20 6" xfId="2344"/>
    <cellStyle name="常规 12 15 6" xfId="2345"/>
    <cellStyle name="常规 12 20 7" xfId="2346"/>
    <cellStyle name="常规 12 15 7" xfId="2347"/>
    <cellStyle name="常规 12 20 7 2" xfId="2348"/>
    <cellStyle name="常规 12 15 7 2" xfId="2349"/>
    <cellStyle name="常规 12 20 8" xfId="2350"/>
    <cellStyle name="常规 12 15 8" xfId="2351"/>
    <cellStyle name="常规 12 20 8 2" xfId="2352"/>
    <cellStyle name="常规 12 15 8 2" xfId="2353"/>
    <cellStyle name="常规 28 10" xfId="2354"/>
    <cellStyle name="常规 12 20 9 2" xfId="2355"/>
    <cellStyle name="常规 12 15 9 2" xfId="2356"/>
    <cellStyle name="常规 12 21" xfId="2357"/>
    <cellStyle name="常规 12 16" xfId="2358"/>
    <cellStyle name="常规 12 41 3" xfId="2359"/>
    <cellStyle name="常规 12 36 3" xfId="2360"/>
    <cellStyle name="常规 12 21 10" xfId="2361"/>
    <cellStyle name="常规 12 16 10" xfId="2362"/>
    <cellStyle name="常规 12 21 2" xfId="2363"/>
    <cellStyle name="常规 12 16 2" xfId="2364"/>
    <cellStyle name="常规 50 8 9" xfId="2365"/>
    <cellStyle name="常规 12 21 2 2" xfId="2366"/>
    <cellStyle name="常规 12 16 2 2" xfId="2367"/>
    <cellStyle name="常规 12 21 3 2" xfId="2368"/>
    <cellStyle name="常规 12 16 3 2" xfId="2369"/>
    <cellStyle name="常规 12 21 4" xfId="2370"/>
    <cellStyle name="常规 12 16 4" xfId="2371"/>
    <cellStyle name="常规 12 21 4 2" xfId="2372"/>
    <cellStyle name="常规 12 16 4 2" xfId="2373"/>
    <cellStyle name="常规 12 21 5" xfId="2374"/>
    <cellStyle name="常规 12 16 5" xfId="2375"/>
    <cellStyle name="常规 12 21 5 2" xfId="2376"/>
    <cellStyle name="常规 12 16 5 2" xfId="2377"/>
    <cellStyle name="常规 4 17 10" xfId="2378"/>
    <cellStyle name="常规 4 22 10" xfId="2379"/>
    <cellStyle name="常规 4 9 5 2" xfId="2380"/>
    <cellStyle name="常规 12 21 6" xfId="2381"/>
    <cellStyle name="常规 12 16 6" xfId="2382"/>
    <cellStyle name="常规 12 21 6 2" xfId="2383"/>
    <cellStyle name="常规 12 16 6 2" xfId="2384"/>
    <cellStyle name="常规 12 21 7" xfId="2385"/>
    <cellStyle name="常规 12 16 7" xfId="2386"/>
    <cellStyle name="常规 12 21 7 2" xfId="2387"/>
    <cellStyle name="常规 12 16 7 2" xfId="2388"/>
    <cellStyle name="常规 12 21 8" xfId="2389"/>
    <cellStyle name="常规 12 16 8" xfId="2390"/>
    <cellStyle name="常规 43 10" xfId="2391"/>
    <cellStyle name="常规 12 21 8 2" xfId="2392"/>
    <cellStyle name="常规 12 16 8 2" xfId="2393"/>
    <cellStyle name="常规 38 10" xfId="2394"/>
    <cellStyle name="常规 12 21 9 2" xfId="2395"/>
    <cellStyle name="常规 12 16 9 2" xfId="2396"/>
    <cellStyle name="常规 12 22" xfId="2397"/>
    <cellStyle name="常规 12 17" xfId="2398"/>
    <cellStyle name="常规 12 22 10" xfId="2399"/>
    <cellStyle name="常规 12 17 10" xfId="2400"/>
    <cellStyle name="常规 4 18 5 2" xfId="2401"/>
    <cellStyle name="常规 4 23 5 2" xfId="2402"/>
    <cellStyle name="常规 12 22 2" xfId="2403"/>
    <cellStyle name="常规 12 17 2" xfId="2404"/>
    <cellStyle name="常规 14 13 6" xfId="2405"/>
    <cellStyle name="常规 12 22 2 2" xfId="2406"/>
    <cellStyle name="常规 12 17 2 2" xfId="2407"/>
    <cellStyle name="常规 12 22 3" xfId="2408"/>
    <cellStyle name="常规 12 17 3" xfId="2409"/>
    <cellStyle name="常规 14 14 6" xfId="2410"/>
    <cellStyle name="常规 52 10" xfId="2411"/>
    <cellStyle name="常规 12 22 3 2" xfId="2412"/>
    <cellStyle name="常规 12 17 3 2" xfId="2413"/>
    <cellStyle name="常规 12 22 4" xfId="2414"/>
    <cellStyle name="常规 12 17 4" xfId="2415"/>
    <cellStyle name="常规 14 15 6" xfId="2416"/>
    <cellStyle name="常规 14 20 6" xfId="2417"/>
    <cellStyle name="常规 12 22 4 2" xfId="2418"/>
    <cellStyle name="常规 12 17 4 2" xfId="2419"/>
    <cellStyle name="常规 12 22 5" xfId="2420"/>
    <cellStyle name="常规 12 17 5" xfId="2421"/>
    <cellStyle name="常规 14 16 6" xfId="2422"/>
    <cellStyle name="常规 14 21 6" xfId="2423"/>
    <cellStyle name="常规 12 22 5 2" xfId="2424"/>
    <cellStyle name="常规 12 17 5 2" xfId="2425"/>
    <cellStyle name="常规 4 9 6 2" xfId="2426"/>
    <cellStyle name="常规 12 22 6" xfId="2427"/>
    <cellStyle name="常规 12 17 6" xfId="2428"/>
    <cellStyle name="常规 12 22 7" xfId="2429"/>
    <cellStyle name="常规 12 17 7" xfId="2430"/>
    <cellStyle name="常规 14 18 6" xfId="2431"/>
    <cellStyle name="常规 14 23 6" xfId="2432"/>
    <cellStyle name="常规 12 22 7 2" xfId="2433"/>
    <cellStyle name="常规 12 17 7 2" xfId="2434"/>
    <cellStyle name="常规 12 22 8" xfId="2435"/>
    <cellStyle name="常规 12 17 8" xfId="2436"/>
    <cellStyle name="常规 14 19 6" xfId="2437"/>
    <cellStyle name="常规 14 24 6" xfId="2438"/>
    <cellStyle name="常规 12 22 8 2" xfId="2439"/>
    <cellStyle name="常规 12 17 8 2" xfId="2440"/>
    <cellStyle name="常规 14 25 6" xfId="2441"/>
    <cellStyle name="常规 14 30 6" xfId="2442"/>
    <cellStyle name="常规 12 22 9 2" xfId="2443"/>
    <cellStyle name="常规 12 17 9 2" xfId="2444"/>
    <cellStyle name="常规 12 41 6 2" xfId="2445"/>
    <cellStyle name="常规 12 36 6 2" xfId="2446"/>
    <cellStyle name="常规 12 23" xfId="2447"/>
    <cellStyle name="常规 12 18" xfId="2448"/>
    <cellStyle name="常规 32 6 6" xfId="2449"/>
    <cellStyle name="常规 12 23 10" xfId="2450"/>
    <cellStyle name="常规 12 18 10" xfId="2451"/>
    <cellStyle name="常规 12 23 2" xfId="2452"/>
    <cellStyle name="常规 12 18 2" xfId="2453"/>
    <cellStyle name="常规 52 8 9" xfId="2454"/>
    <cellStyle name="常规 12 23 2 2" xfId="2455"/>
    <cellStyle name="常规 12 18 2 2" xfId="2456"/>
    <cellStyle name="常规 43 2 2" xfId="2457"/>
    <cellStyle name="常规 12 23 3" xfId="2458"/>
    <cellStyle name="常规 12 18 3" xfId="2459"/>
    <cellStyle name="常规 38 2 2" xfId="2460"/>
    <cellStyle name="常规 43 6" xfId="2461"/>
    <cellStyle name="常规 38 6" xfId="2462"/>
    <cellStyle name="常规 57 10" xfId="2463"/>
    <cellStyle name="常规 43 2 2 2" xfId="2464"/>
    <cellStyle name="常规 12 23 3 2" xfId="2465"/>
    <cellStyle name="常规 12 18 3 2" xfId="2466"/>
    <cellStyle name="常规 38 2 2 2" xfId="2467"/>
    <cellStyle name="常规 43 2 3" xfId="2468"/>
    <cellStyle name="常规 12 23 4" xfId="2469"/>
    <cellStyle name="常规 12 18 4" xfId="2470"/>
    <cellStyle name="常规 38 2 3" xfId="2471"/>
    <cellStyle name="常规 43 2 3 2" xfId="2472"/>
    <cellStyle name="常规 12 23 4 2" xfId="2473"/>
    <cellStyle name="常规 12 18 4 2" xfId="2474"/>
    <cellStyle name="常规 38 2 3 2" xfId="2475"/>
    <cellStyle name="常规 43 2 4" xfId="2476"/>
    <cellStyle name="常规 12 23 5" xfId="2477"/>
    <cellStyle name="常规 12 18 5" xfId="2478"/>
    <cellStyle name="常规 38 2 4" xfId="2479"/>
    <cellStyle name="常规 43 2 4 2" xfId="2480"/>
    <cellStyle name="常规 12 23 5 2" xfId="2481"/>
    <cellStyle name="常规 12 18 5 2" xfId="2482"/>
    <cellStyle name="常规 38 2 4 2" xfId="2483"/>
    <cellStyle name="常规 4 9 7 2" xfId="2484"/>
    <cellStyle name="常规 43 2 5" xfId="2485"/>
    <cellStyle name="常规 12 23 6" xfId="2486"/>
    <cellStyle name="常规 12 18 6" xfId="2487"/>
    <cellStyle name="常规 38 2 5" xfId="2488"/>
    <cellStyle name="常规 43 2 5 2" xfId="2489"/>
    <cellStyle name="常规 12 23 6 2" xfId="2490"/>
    <cellStyle name="常规 12 18 6 2" xfId="2491"/>
    <cellStyle name="常规 38 2 5 2" xfId="2492"/>
    <cellStyle name="常规 43 2 6" xfId="2493"/>
    <cellStyle name="常规 12 23 7" xfId="2494"/>
    <cellStyle name="常规 12 18 7" xfId="2495"/>
    <cellStyle name="常规 38 2 6" xfId="2496"/>
    <cellStyle name="常规 43 2 6 2" xfId="2497"/>
    <cellStyle name="常规 12 23 7 2" xfId="2498"/>
    <cellStyle name="常规 12 18 7 2" xfId="2499"/>
    <cellStyle name="常规 38 2 6 2" xfId="2500"/>
    <cellStyle name="常规 43 2 7" xfId="2501"/>
    <cellStyle name="常规 12 23 8" xfId="2502"/>
    <cellStyle name="常规 12 18 8" xfId="2503"/>
    <cellStyle name="常规 38 2 7" xfId="2504"/>
    <cellStyle name="常规 63 10" xfId="2505"/>
    <cellStyle name="常规 58 10" xfId="2506"/>
    <cellStyle name="常规 43 2 7 2" xfId="2507"/>
    <cellStyle name="常规 12 23 8 2" xfId="2508"/>
    <cellStyle name="常规 12 18 8 2" xfId="2509"/>
    <cellStyle name="常规 38 2 7 2" xfId="2510"/>
    <cellStyle name="常规 43 2 8 2" xfId="2511"/>
    <cellStyle name="常规 12 23 9 2" xfId="2512"/>
    <cellStyle name="常规 12 18 9 2" xfId="2513"/>
    <cellStyle name="常规 38 2 8 2" xfId="2514"/>
    <cellStyle name="常规 12 24" xfId="2515"/>
    <cellStyle name="常规 12 19" xfId="2516"/>
    <cellStyle name="常规 12 24 10" xfId="2517"/>
    <cellStyle name="常规 12 19 10" xfId="2518"/>
    <cellStyle name="常规 12 24 2" xfId="2519"/>
    <cellStyle name="常规 12 19 2" xfId="2520"/>
    <cellStyle name="常规 12 24 2 2" xfId="2521"/>
    <cellStyle name="常规 12 19 2 2" xfId="2522"/>
    <cellStyle name="常规 43 3 2" xfId="2523"/>
    <cellStyle name="常规 12 24 3" xfId="2524"/>
    <cellStyle name="常规 12 19 3" xfId="2525"/>
    <cellStyle name="常规 38 3 2" xfId="2526"/>
    <cellStyle name="常规 43 3 2 2" xfId="2527"/>
    <cellStyle name="常规 12 24 3 2" xfId="2528"/>
    <cellStyle name="常规 12 19 3 2" xfId="2529"/>
    <cellStyle name="常规 38 3 2 2" xfId="2530"/>
    <cellStyle name="常规 43 3 3" xfId="2531"/>
    <cellStyle name="常规 12 24 4" xfId="2532"/>
    <cellStyle name="常规 12 19 4" xfId="2533"/>
    <cellStyle name="常规 38 3 3" xfId="2534"/>
    <cellStyle name="常规 43 3 3 2" xfId="2535"/>
    <cellStyle name="常规 12 24 4 2" xfId="2536"/>
    <cellStyle name="常规 12 19 4 2" xfId="2537"/>
    <cellStyle name="常规 38 3 3 2" xfId="2538"/>
    <cellStyle name="常规 43 3 4" xfId="2539"/>
    <cellStyle name="常规 12 24 5" xfId="2540"/>
    <cellStyle name="常规 12 19 5" xfId="2541"/>
    <cellStyle name="常规 38 3 4" xfId="2542"/>
    <cellStyle name="常规 43 3 4 2" xfId="2543"/>
    <cellStyle name="常规 12 24 5 2" xfId="2544"/>
    <cellStyle name="常规 12 19 5 2" xfId="2545"/>
    <cellStyle name="常规 38 3 4 2" xfId="2546"/>
    <cellStyle name="常规 4 9 8 2" xfId="2547"/>
    <cellStyle name="常规 43 3 5" xfId="2548"/>
    <cellStyle name="常规 12 24 6" xfId="2549"/>
    <cellStyle name="常规 12 19 6" xfId="2550"/>
    <cellStyle name="常规 38 3 5" xfId="2551"/>
    <cellStyle name="常规 43 3 5 2" xfId="2552"/>
    <cellStyle name="常规 12 24 6 2" xfId="2553"/>
    <cellStyle name="常规 12 19 6 2" xfId="2554"/>
    <cellStyle name="常规 38 3 5 2" xfId="2555"/>
    <cellStyle name="常规 43 3 6" xfId="2556"/>
    <cellStyle name="常规 12 24 7" xfId="2557"/>
    <cellStyle name="常规 12 19 7" xfId="2558"/>
    <cellStyle name="常规 38 3 6" xfId="2559"/>
    <cellStyle name="常规 43 3 6 2" xfId="2560"/>
    <cellStyle name="常规 12 24 7 2" xfId="2561"/>
    <cellStyle name="常规 12 19 7 2" xfId="2562"/>
    <cellStyle name="常规 38 3 6 2" xfId="2563"/>
    <cellStyle name="常规 43 3 7" xfId="2564"/>
    <cellStyle name="常规 12 24 8" xfId="2565"/>
    <cellStyle name="常规 12 19 8" xfId="2566"/>
    <cellStyle name="常规 38 3 7" xfId="2567"/>
    <cellStyle name="常规 43 3 7 2" xfId="2568"/>
    <cellStyle name="常规 12 24 8 2" xfId="2569"/>
    <cellStyle name="常规 12 19 8 2" xfId="2570"/>
    <cellStyle name="常规 38 3 7 2" xfId="2571"/>
    <cellStyle name="常规 43 3 8 2" xfId="2572"/>
    <cellStyle name="常规 12 24 9 2" xfId="2573"/>
    <cellStyle name="常规 12 19 9 2" xfId="2574"/>
    <cellStyle name="常规 38 3 8 2" xfId="2575"/>
    <cellStyle name="常规 12 37 8" xfId="2576"/>
    <cellStyle name="常规 12 2" xfId="2577"/>
    <cellStyle name="常规 14 12 10" xfId="2578"/>
    <cellStyle name="常规 14 28 2" xfId="2579"/>
    <cellStyle name="常规 14 33 2" xfId="2580"/>
    <cellStyle name="常规 12 2 7" xfId="2581"/>
    <cellStyle name="常规 4 17" xfId="2582"/>
    <cellStyle name="常规 4 22" xfId="2583"/>
    <cellStyle name="常规 12 2 7 2" xfId="2584"/>
    <cellStyle name="常规 4 17 2" xfId="2585"/>
    <cellStyle name="常规 4 22 2" xfId="2586"/>
    <cellStyle name="常规 12 2 8" xfId="2587"/>
    <cellStyle name="常规 4 18" xfId="2588"/>
    <cellStyle name="常规 4 23" xfId="2589"/>
    <cellStyle name="常规 32 7 7 2" xfId="2590"/>
    <cellStyle name="常规 12 2 8 2" xfId="2591"/>
    <cellStyle name="常规 4 18 2" xfId="2592"/>
    <cellStyle name="常规 4 23 2" xfId="2593"/>
    <cellStyle name="常规 12 2 9" xfId="2594"/>
    <cellStyle name="常规 14 4 3 2" xfId="2595"/>
    <cellStyle name="常规 4 19" xfId="2596"/>
    <cellStyle name="常规 4 24" xfId="2597"/>
    <cellStyle name="常规 12 2 9 2" xfId="2598"/>
    <cellStyle name="常规 4 19 2" xfId="2599"/>
    <cellStyle name="常规 4 24 2" xfId="2600"/>
    <cellStyle name="常规 12 30" xfId="2601"/>
    <cellStyle name="常规 12 25" xfId="2602"/>
    <cellStyle name="常规 14 35 7 2" xfId="2603"/>
    <cellStyle name="常规 14 40 7 2" xfId="2604"/>
    <cellStyle name="常规 14 7 2" xfId="2605"/>
    <cellStyle name="常规 12 30 2" xfId="2606"/>
    <cellStyle name="常规 12 25 2" xfId="2607"/>
    <cellStyle name="常规 14 7 2 2" xfId="2608"/>
    <cellStyle name="常规 14 14" xfId="2609"/>
    <cellStyle name="常规 12 30 2 2" xfId="2610"/>
    <cellStyle name="常规 12 25 2 2" xfId="2611"/>
    <cellStyle name="常规 43 4 2" xfId="2612"/>
    <cellStyle name="常规 12 30 3" xfId="2613"/>
    <cellStyle name="常规 12 25 3" xfId="2614"/>
    <cellStyle name="常规 38 4 2" xfId="2615"/>
    <cellStyle name="常规 43 4 2 2" xfId="2616"/>
    <cellStyle name="常规 12 30 3 2" xfId="2617"/>
    <cellStyle name="常规 12 25 3 2" xfId="2618"/>
    <cellStyle name="常规 38 4 2 2" xfId="2619"/>
    <cellStyle name="常规 43" xfId="2620"/>
    <cellStyle name="常规 14 59" xfId="2621"/>
    <cellStyle name="常规 14 64" xfId="2622"/>
    <cellStyle name="常规 38" xfId="2623"/>
    <cellStyle name="常规 43 4 3" xfId="2624"/>
    <cellStyle name="常规 12 30 4" xfId="2625"/>
    <cellStyle name="常规 12 25 4" xfId="2626"/>
    <cellStyle name="常规 38 4 3" xfId="2627"/>
    <cellStyle name="常规 43 4 3 2" xfId="2628"/>
    <cellStyle name="常规 12 30 4 2" xfId="2629"/>
    <cellStyle name="常规 12 25 4 2" xfId="2630"/>
    <cellStyle name="常规 38 4 3 2" xfId="2631"/>
    <cellStyle name="常规 43 4 4" xfId="2632"/>
    <cellStyle name="常规 12 30 5" xfId="2633"/>
    <cellStyle name="常规 12 25 5" xfId="2634"/>
    <cellStyle name="常规 38 4 4" xfId="2635"/>
    <cellStyle name="常规 43 4 4 2" xfId="2636"/>
    <cellStyle name="常规 12 30 5 2" xfId="2637"/>
    <cellStyle name="常规 12 25 5 2" xfId="2638"/>
    <cellStyle name="常规 38 4 4 2" xfId="2639"/>
    <cellStyle name="常规 4 9 9 2" xfId="2640"/>
    <cellStyle name="常规 43 4 5" xfId="2641"/>
    <cellStyle name="常规 12 30 6" xfId="2642"/>
    <cellStyle name="常规 12 25 6" xfId="2643"/>
    <cellStyle name="常规 38 4 5" xfId="2644"/>
    <cellStyle name="常规 43 4 5 2" xfId="2645"/>
    <cellStyle name="常规 12 30 6 2" xfId="2646"/>
    <cellStyle name="常规 12 25 6 2" xfId="2647"/>
    <cellStyle name="常规 38 4 5 2" xfId="2648"/>
    <cellStyle name="常规 43 4 6 2" xfId="2649"/>
    <cellStyle name="常规 12 30 7 2" xfId="2650"/>
    <cellStyle name="常规 12 25 7 2" xfId="2651"/>
    <cellStyle name="常规 38 4 6 2" xfId="2652"/>
    <cellStyle name="常规 43 4 7" xfId="2653"/>
    <cellStyle name="常规 12 30 8" xfId="2654"/>
    <cellStyle name="常规 12 25 8" xfId="2655"/>
    <cellStyle name="常规 38 4 7" xfId="2656"/>
    <cellStyle name="常规 43 4 8 2" xfId="2657"/>
    <cellStyle name="常规 12 30 9 2" xfId="2658"/>
    <cellStyle name="常规 12 25 9 2" xfId="2659"/>
    <cellStyle name="常规 38 4 8 2" xfId="2660"/>
    <cellStyle name="常规 12 31 2" xfId="2661"/>
    <cellStyle name="常规 12 26 2" xfId="2662"/>
    <cellStyle name="常规 14 7 3 2" xfId="2663"/>
    <cellStyle name="常规 12 31 2 2" xfId="2664"/>
    <cellStyle name="常规 12 26 2 2" xfId="2665"/>
    <cellStyle name="常规 43 5 2 2" xfId="2666"/>
    <cellStyle name="常规 12 31 3 2" xfId="2667"/>
    <cellStyle name="常规 12 26 3 2" xfId="2668"/>
    <cellStyle name="常规 38 5 2 2" xfId="2669"/>
    <cellStyle name="常规 43 5 3" xfId="2670"/>
    <cellStyle name="常规 12 31 4" xfId="2671"/>
    <cellStyle name="常规 12 26 4" xfId="2672"/>
    <cellStyle name="常规 38 5 3" xfId="2673"/>
    <cellStyle name="常规 43 5 3 2" xfId="2674"/>
    <cellStyle name="常规 12 31 4 2" xfId="2675"/>
    <cellStyle name="常规 12 26 4 2" xfId="2676"/>
    <cellStyle name="常规 38 5 3 2" xfId="2677"/>
    <cellStyle name="常规 43 5 4" xfId="2678"/>
    <cellStyle name="常规 12 31 5" xfId="2679"/>
    <cellStyle name="常规 12 26 5" xfId="2680"/>
    <cellStyle name="常规 38 5 4" xfId="2681"/>
    <cellStyle name="常规 43 5 5" xfId="2682"/>
    <cellStyle name="常规 12 31 6" xfId="2683"/>
    <cellStyle name="常规 12 26 6" xfId="2684"/>
    <cellStyle name="常规 38 5 5" xfId="2685"/>
    <cellStyle name="常规 43 5 5 2" xfId="2686"/>
    <cellStyle name="常规 12 31 6 2" xfId="2687"/>
    <cellStyle name="常规 12 26 6 2" xfId="2688"/>
    <cellStyle name="常规 38 5 5 2" xfId="2689"/>
    <cellStyle name="常规 43 5 6 2" xfId="2690"/>
    <cellStyle name="常规 12 31 7 2" xfId="2691"/>
    <cellStyle name="常规 12 26 7 2" xfId="2692"/>
    <cellStyle name="常规 38 5 6 2" xfId="2693"/>
    <cellStyle name="常规 43 5 7" xfId="2694"/>
    <cellStyle name="常规 12 31 8" xfId="2695"/>
    <cellStyle name="常规 12 26 8" xfId="2696"/>
    <cellStyle name="常规 38 5 7" xfId="2697"/>
    <cellStyle name="常规 43 5 7 2" xfId="2698"/>
    <cellStyle name="常规 12 31 8 2" xfId="2699"/>
    <cellStyle name="常规 12 26 8 2" xfId="2700"/>
    <cellStyle name="常规 38 5 7 2" xfId="2701"/>
    <cellStyle name="常规 43 5 8 2" xfId="2702"/>
    <cellStyle name="常规 12 31 9 2" xfId="2703"/>
    <cellStyle name="常规 12 26 9 2" xfId="2704"/>
    <cellStyle name="常规 38 5 8 2" xfId="2705"/>
    <cellStyle name="常规 12 32" xfId="2706"/>
    <cellStyle name="常规 12 27" xfId="2707"/>
    <cellStyle name="常规 14 7 4" xfId="2708"/>
    <cellStyle name="常规 12 32 2" xfId="2709"/>
    <cellStyle name="常规 12 27 2" xfId="2710"/>
    <cellStyle name="常规 14 7 4 2" xfId="2711"/>
    <cellStyle name="常规 12 32 2 2" xfId="2712"/>
    <cellStyle name="常规 12 27 2 2" xfId="2713"/>
    <cellStyle name="常规 43 6 2" xfId="2714"/>
    <cellStyle name="常规 12 32 3" xfId="2715"/>
    <cellStyle name="常规 12 27 3" xfId="2716"/>
    <cellStyle name="常规 38 6 2" xfId="2717"/>
    <cellStyle name="常规 43 6 2 2" xfId="2718"/>
    <cellStyle name="常规 12 32 3 2" xfId="2719"/>
    <cellStyle name="常规 12 27 3 2" xfId="2720"/>
    <cellStyle name="常规 38 6 2 2" xfId="2721"/>
    <cellStyle name="常规 43 6 3" xfId="2722"/>
    <cellStyle name="常规 12 32 4" xfId="2723"/>
    <cellStyle name="常规 12 27 4" xfId="2724"/>
    <cellStyle name="常规 38 6 3" xfId="2725"/>
    <cellStyle name="常规 43 6 3 2" xfId="2726"/>
    <cellStyle name="常规 12 32 4 2" xfId="2727"/>
    <cellStyle name="常规 12 27 4 2" xfId="2728"/>
    <cellStyle name="常规 38 6 3 2" xfId="2729"/>
    <cellStyle name="常规 43 6 4" xfId="2730"/>
    <cellStyle name="常规 12 32 5" xfId="2731"/>
    <cellStyle name="常规 12 27 5" xfId="2732"/>
    <cellStyle name="常规 38 6 4" xfId="2733"/>
    <cellStyle name="常规 43 6 4 2" xfId="2734"/>
    <cellStyle name="常规 12 32 5 2" xfId="2735"/>
    <cellStyle name="常规 12 27 5 2" xfId="2736"/>
    <cellStyle name="常规 38 6 4 2" xfId="2737"/>
    <cellStyle name="常规 43 6 5" xfId="2738"/>
    <cellStyle name="常规 12 32 6" xfId="2739"/>
    <cellStyle name="常规 12 27 6" xfId="2740"/>
    <cellStyle name="常规 38 6 5" xfId="2741"/>
    <cellStyle name="常规 43 6 5 2" xfId="2742"/>
    <cellStyle name="常规 12 32 6 2" xfId="2743"/>
    <cellStyle name="常规 12 27 6 2" xfId="2744"/>
    <cellStyle name="常规 38 6 5 2" xfId="2745"/>
    <cellStyle name="常规 43 6 6 2" xfId="2746"/>
    <cellStyle name="常规 12 32 7 2" xfId="2747"/>
    <cellStyle name="常规 12 27 7 2" xfId="2748"/>
    <cellStyle name="常规 38 6 6 2" xfId="2749"/>
    <cellStyle name="常规 43 6 7" xfId="2750"/>
    <cellStyle name="常规 12 32 8" xfId="2751"/>
    <cellStyle name="常规 12 27 8" xfId="2752"/>
    <cellStyle name="常规 38 6 7" xfId="2753"/>
    <cellStyle name="常规 43 6 7 2" xfId="2754"/>
    <cellStyle name="常规 12 32 8 2" xfId="2755"/>
    <cellStyle name="常规 12 27 8 2" xfId="2756"/>
    <cellStyle name="常规 38 6 7 2" xfId="2757"/>
    <cellStyle name="常规 43 6 8 2" xfId="2758"/>
    <cellStyle name="常规 12 32 9 2" xfId="2759"/>
    <cellStyle name="常规 12 27 9 2" xfId="2760"/>
    <cellStyle name="常规 38 6 8 2" xfId="2761"/>
    <cellStyle name="常规 12 33" xfId="2762"/>
    <cellStyle name="常规 12 28" xfId="2763"/>
    <cellStyle name="常规 14 7 5" xfId="2764"/>
    <cellStyle name="常规 12 33 2" xfId="2765"/>
    <cellStyle name="常规 12 28 2" xfId="2766"/>
    <cellStyle name="常规 14 7 5 2" xfId="2767"/>
    <cellStyle name="常规 12 33 2 2" xfId="2768"/>
    <cellStyle name="常规 12 28 2 2" xfId="2769"/>
    <cellStyle name="常规 43 7 2" xfId="2770"/>
    <cellStyle name="常规 12 33 3" xfId="2771"/>
    <cellStyle name="常规 12 28 3" xfId="2772"/>
    <cellStyle name="常规 38 7 2" xfId="2773"/>
    <cellStyle name="常规 43 7 2 2" xfId="2774"/>
    <cellStyle name="常规 12 33 3 2" xfId="2775"/>
    <cellStyle name="常规 12 28 3 2" xfId="2776"/>
    <cellStyle name="常规 38 7 2 2" xfId="2777"/>
    <cellStyle name="常规 43 7 3" xfId="2778"/>
    <cellStyle name="常规 12 33 4" xfId="2779"/>
    <cellStyle name="常规 12 28 4" xfId="2780"/>
    <cellStyle name="常规 38 7 3" xfId="2781"/>
    <cellStyle name="常规 43 7 3 2" xfId="2782"/>
    <cellStyle name="常规 12 33 4 2" xfId="2783"/>
    <cellStyle name="常规 12 28 4 2" xfId="2784"/>
    <cellStyle name="常规 38 7 3 2" xfId="2785"/>
    <cellStyle name="常规 43 7 4" xfId="2786"/>
    <cellStyle name="常规 12 33 5" xfId="2787"/>
    <cellStyle name="常规 12 28 5" xfId="2788"/>
    <cellStyle name="常规 38 7 4" xfId="2789"/>
    <cellStyle name="常规 43 7 4 2" xfId="2790"/>
    <cellStyle name="常规 12 33 5 2" xfId="2791"/>
    <cellStyle name="常规 12 28 5 2" xfId="2792"/>
    <cellStyle name="常规 14 2 10" xfId="2793"/>
    <cellStyle name="常规 38 7 4 2" xfId="2794"/>
    <cellStyle name="常规 43 7 5" xfId="2795"/>
    <cellStyle name="常规 12 33 6" xfId="2796"/>
    <cellStyle name="常规 12 28 6" xfId="2797"/>
    <cellStyle name="常规 38 7 5" xfId="2798"/>
    <cellStyle name="常规 43 7 5 2" xfId="2799"/>
    <cellStyle name="常规 12 33 6 2" xfId="2800"/>
    <cellStyle name="常规 12 28 6 2" xfId="2801"/>
    <cellStyle name="常规 38 7 5 2" xfId="2802"/>
    <cellStyle name="常规 43 7 6 2" xfId="2803"/>
    <cellStyle name="常规 12 33 7 2" xfId="2804"/>
    <cellStyle name="常规 12 28 7 2" xfId="2805"/>
    <cellStyle name="常规 38 7 6 2" xfId="2806"/>
    <cellStyle name="常规 43 7 7" xfId="2807"/>
    <cellStyle name="常规 12 33 8" xfId="2808"/>
    <cellStyle name="常规 12 28 8" xfId="2809"/>
    <cellStyle name="常规 38 7 7" xfId="2810"/>
    <cellStyle name="常规 43 7 7 2" xfId="2811"/>
    <cellStyle name="常规 12 33 8 2" xfId="2812"/>
    <cellStyle name="常规 12 28 8 2" xfId="2813"/>
    <cellStyle name="常规 38 7 7 2" xfId="2814"/>
    <cellStyle name="常规 43 7 8 2" xfId="2815"/>
    <cellStyle name="常规 12 33 9 2" xfId="2816"/>
    <cellStyle name="常规 12 28 9 2" xfId="2817"/>
    <cellStyle name="常规 38 7 8 2" xfId="2818"/>
    <cellStyle name="常规 12 34" xfId="2819"/>
    <cellStyle name="常规 12 29" xfId="2820"/>
    <cellStyle name="常规 14 7 6" xfId="2821"/>
    <cellStyle name="常规 12 34 2" xfId="2822"/>
    <cellStyle name="常规 12 29 2" xfId="2823"/>
    <cellStyle name="常规 14 7 6 2" xfId="2824"/>
    <cellStyle name="常规 12 34 2 2" xfId="2825"/>
    <cellStyle name="常规 12 29 2 2" xfId="2826"/>
    <cellStyle name="常规 43 8 2" xfId="2827"/>
    <cellStyle name="常规 12 34 3" xfId="2828"/>
    <cellStyle name="常规 12 29 3" xfId="2829"/>
    <cellStyle name="常规 38 8 2" xfId="2830"/>
    <cellStyle name="常规 43 8 3" xfId="2831"/>
    <cellStyle name="常规 12 34 4" xfId="2832"/>
    <cellStyle name="常规 12 29 4" xfId="2833"/>
    <cellStyle name="常规 38 8 3" xfId="2834"/>
    <cellStyle name="常规 43 8 3 2" xfId="2835"/>
    <cellStyle name="常规 12 34 4 2" xfId="2836"/>
    <cellStyle name="常规 12 29 4 2" xfId="2837"/>
    <cellStyle name="常规 38 8 3 2" xfId="2838"/>
    <cellStyle name="常规 43 8 4" xfId="2839"/>
    <cellStyle name="常规 12 34 5" xfId="2840"/>
    <cellStyle name="常规 12 29 5" xfId="2841"/>
    <cellStyle name="常规 38 8 4" xfId="2842"/>
    <cellStyle name="常规 43 8 4 2" xfId="2843"/>
    <cellStyle name="常规 12 34 5 2" xfId="2844"/>
    <cellStyle name="常规 12 29 5 2" xfId="2845"/>
    <cellStyle name="常规 14 7 10" xfId="2846"/>
    <cellStyle name="常规 38 8 4 2" xfId="2847"/>
    <cellStyle name="常规 43 8 5" xfId="2848"/>
    <cellStyle name="常规 12 34 6" xfId="2849"/>
    <cellStyle name="常规 12 29 6" xfId="2850"/>
    <cellStyle name="常规 38 8 5" xfId="2851"/>
    <cellStyle name="常规 43 8 5 2" xfId="2852"/>
    <cellStyle name="常规 12 34 6 2" xfId="2853"/>
    <cellStyle name="常规 12 29 6 2" xfId="2854"/>
    <cellStyle name="常规 38 8 5 2" xfId="2855"/>
    <cellStyle name="常规 43 8 6 2" xfId="2856"/>
    <cellStyle name="常规 12 34 7 2" xfId="2857"/>
    <cellStyle name="常规 12 29 7 2" xfId="2858"/>
    <cellStyle name="常规 38 8 6 2" xfId="2859"/>
    <cellStyle name="常规 43 8 7" xfId="2860"/>
    <cellStyle name="常规 12 34 8" xfId="2861"/>
    <cellStyle name="常规 12 29 8" xfId="2862"/>
    <cellStyle name="常规 38 8 7" xfId="2863"/>
    <cellStyle name="常规 43 8 7 2" xfId="2864"/>
    <cellStyle name="常规 12 34 8 2" xfId="2865"/>
    <cellStyle name="常规 12 29 8 2" xfId="2866"/>
    <cellStyle name="常规 38 8 7 2" xfId="2867"/>
    <cellStyle name="常规 43 8 8" xfId="2868"/>
    <cellStyle name="常规 12 34 9" xfId="2869"/>
    <cellStyle name="常规 12 29 9" xfId="2870"/>
    <cellStyle name="常规 38 8 8" xfId="2871"/>
    <cellStyle name="常规 43 8 8 2" xfId="2872"/>
    <cellStyle name="常规 12 34 9 2" xfId="2873"/>
    <cellStyle name="常规 12 29 9 2" xfId="2874"/>
    <cellStyle name="常规 38 8 8 2" xfId="2875"/>
    <cellStyle name="常规 12 37 9" xfId="2876"/>
    <cellStyle name="常规 63 7 2" xfId="2877"/>
    <cellStyle name="常规 58 7 2" xfId="2878"/>
    <cellStyle name="常规 12 3" xfId="2879"/>
    <cellStyle name="常规 14 28 3" xfId="2880"/>
    <cellStyle name="常规 14 33 3" xfId="2881"/>
    <cellStyle name="常规 12 3 10" xfId="2882"/>
    <cellStyle name="常规 12 37 9 2" xfId="2883"/>
    <cellStyle name="常规 12 3 2" xfId="2884"/>
    <cellStyle name="常规 14 28 3 2" xfId="2885"/>
    <cellStyle name="常规 14 33 3 2" xfId="2886"/>
    <cellStyle name="常规 12 3 2 2" xfId="2887"/>
    <cellStyle name="常规 12 3 3 2" xfId="2888"/>
    <cellStyle name="常规 12 3 4" xfId="2889"/>
    <cellStyle name="常规 12 3 4 2" xfId="2890"/>
    <cellStyle name="常规 12 3 5 2" xfId="2891"/>
    <cellStyle name="常规 12 8 7 2" xfId="2892"/>
    <cellStyle name="常规 12 3 6" xfId="2893"/>
    <cellStyle name="常规 12 3 6 2" xfId="2894"/>
    <cellStyle name="常规 12 3 7" xfId="2895"/>
    <cellStyle name="常规 12 3 7 2" xfId="2896"/>
    <cellStyle name="常规 32 7 8 2" xfId="2897"/>
    <cellStyle name="常规 12 3 8" xfId="2898"/>
    <cellStyle name="常规 12 3 8 2" xfId="2899"/>
    <cellStyle name="常规 12 3 9" xfId="2900"/>
    <cellStyle name="常规 14 4 4 2" xfId="2901"/>
    <cellStyle name="常规 12 3 9 2" xfId="2902"/>
    <cellStyle name="常规 5 2" xfId="2903"/>
    <cellStyle name="常规 12 40" xfId="2904"/>
    <cellStyle name="常规 12 35" xfId="2905"/>
    <cellStyle name="常规 14 7 7" xfId="2906"/>
    <cellStyle name="常规 12 40 2" xfId="2907"/>
    <cellStyle name="常规 12 35 2" xfId="2908"/>
    <cellStyle name="常规 14 7 7 2" xfId="2909"/>
    <cellStyle name="常规 12 40 2 2" xfId="2910"/>
    <cellStyle name="常规 12 35 2 2" xfId="2911"/>
    <cellStyle name="常规 43 9 2" xfId="2912"/>
    <cellStyle name="常规 12 40 3" xfId="2913"/>
    <cellStyle name="常规 12 35 3" xfId="2914"/>
    <cellStyle name="常规 38 9 2" xfId="2915"/>
    <cellStyle name="常规 12 40 3 2" xfId="2916"/>
    <cellStyle name="常规 12 35 3 2" xfId="2917"/>
    <cellStyle name="常规 12 40 4" xfId="2918"/>
    <cellStyle name="常规 12 35 4" xfId="2919"/>
    <cellStyle name="常规 12 40 4 2" xfId="2920"/>
    <cellStyle name="常规 12 35 4 2" xfId="2921"/>
    <cellStyle name="常规 12 40 5" xfId="2922"/>
    <cellStyle name="常规 12 35 5" xfId="2923"/>
    <cellStyle name="常规 12 40 5 2" xfId="2924"/>
    <cellStyle name="常规 12 35 5 2" xfId="2925"/>
    <cellStyle name="常规 12 40 6" xfId="2926"/>
    <cellStyle name="常规 12 35 6" xfId="2927"/>
    <cellStyle name="常规 12 40 6 2" xfId="2928"/>
    <cellStyle name="常规 12 35 6 2" xfId="2929"/>
    <cellStyle name="常规 12 40 7 2" xfId="2930"/>
    <cellStyle name="常规 12 35 7 2" xfId="2931"/>
    <cellStyle name="常规 12 40 8 2" xfId="2932"/>
    <cellStyle name="常规 12 35 8 2" xfId="2933"/>
    <cellStyle name="常规 12 40 9 2" xfId="2934"/>
    <cellStyle name="常规 12 35 9 2" xfId="2935"/>
    <cellStyle name="常规 12 41 2" xfId="2936"/>
    <cellStyle name="常规 12 36 2" xfId="2937"/>
    <cellStyle name="常规 14 7 8 2" xfId="2938"/>
    <cellStyle name="常规 12 41 2 2" xfId="2939"/>
    <cellStyle name="常规 12 36 2 2" xfId="2940"/>
    <cellStyle name="常规 12 41 3 2" xfId="2941"/>
    <cellStyle name="常规 12 36 3 2" xfId="2942"/>
    <cellStyle name="常规 12 41 4" xfId="2943"/>
    <cellStyle name="常规 12 36 4" xfId="2944"/>
    <cellStyle name="常规 12 41 4 2" xfId="2945"/>
    <cellStyle name="常规 12 36 4 2" xfId="2946"/>
    <cellStyle name="常规 12 41 5" xfId="2947"/>
    <cellStyle name="常规 12 36 5" xfId="2948"/>
    <cellStyle name="常规 12 41 5 2" xfId="2949"/>
    <cellStyle name="常规 12 36 5 2" xfId="2950"/>
    <cellStyle name="常规 12 41 6" xfId="2951"/>
    <cellStyle name="常规 12 36 6" xfId="2952"/>
    <cellStyle name="常规 12 41 7 2" xfId="2953"/>
    <cellStyle name="常规 12 36 7 2" xfId="2954"/>
    <cellStyle name="常规 12 41 8 2" xfId="2955"/>
    <cellStyle name="常规 12 36 8 2" xfId="2956"/>
    <cellStyle name="常规 12 41 9" xfId="2957"/>
    <cellStyle name="常规 12 36 9" xfId="2958"/>
    <cellStyle name="常规 12 41 9 2" xfId="2959"/>
    <cellStyle name="常规 12 36 9 2" xfId="2960"/>
    <cellStyle name="常规 12 42" xfId="2961"/>
    <cellStyle name="常规 12 37" xfId="2962"/>
    <cellStyle name="常规 14 6 8 2" xfId="2963"/>
    <cellStyle name="常规 14 7 9" xfId="2964"/>
    <cellStyle name="常规 4 3 2" xfId="2965"/>
    <cellStyle name="常规 12 37 10" xfId="2966"/>
    <cellStyle name="常规 4 25 5 2" xfId="2967"/>
    <cellStyle name="常规 12 42 2" xfId="2968"/>
    <cellStyle name="常规 12 37 2" xfId="2969"/>
    <cellStyle name="常规 14 7 9 2" xfId="2970"/>
    <cellStyle name="常规 4 3 2 2" xfId="2971"/>
    <cellStyle name="常规 12 37 2 2" xfId="2972"/>
    <cellStyle name="常规 12 37 3" xfId="2973"/>
    <cellStyle name="常规 12 37 3 2" xfId="2974"/>
    <cellStyle name="常规 12 37 4" xfId="2975"/>
    <cellStyle name="常规 12 37 4 2" xfId="2976"/>
    <cellStyle name="常规 12 37 5 2" xfId="2977"/>
    <cellStyle name="常规 12 37 6" xfId="2978"/>
    <cellStyle name="常规 12 37 6 2" xfId="2979"/>
    <cellStyle name="常规 12 37 7 2" xfId="2980"/>
    <cellStyle name="常规 12 43 2" xfId="2981"/>
    <cellStyle name="常规 12 38 2" xfId="2982"/>
    <cellStyle name="常规 4 3 3 2" xfId="2983"/>
    <cellStyle name="常规 12 38 2 2" xfId="2984"/>
    <cellStyle name="常规 12 38 3" xfId="2985"/>
    <cellStyle name="常规 4 18 2 2" xfId="2986"/>
    <cellStyle name="常规 4 23 2 2" xfId="2987"/>
    <cellStyle name="常规 12 38 3 2" xfId="2988"/>
    <cellStyle name="常规 12 38 4" xfId="2989"/>
    <cellStyle name="常规 12 38 4 2" xfId="2990"/>
    <cellStyle name="常规 12 38 5 2" xfId="2991"/>
    <cellStyle name="常规 12 38 6" xfId="2992"/>
    <cellStyle name="常规 12 38 6 2" xfId="2993"/>
    <cellStyle name="常规 32 18" xfId="2994"/>
    <cellStyle name="常规 32 23" xfId="2995"/>
    <cellStyle name="常规 41 2 8 2" xfId="2996"/>
    <cellStyle name="常规 36 2 8 2" xfId="2997"/>
    <cellStyle name="常规 12 38 7" xfId="2998"/>
    <cellStyle name="常规 12 38 7 2" xfId="2999"/>
    <cellStyle name="常规 12 38 8" xfId="3000"/>
    <cellStyle name="常规 12 38 8 2" xfId="3001"/>
    <cellStyle name="常规 12 38 9" xfId="3002"/>
    <cellStyle name="常规 12 38 9 2" xfId="3003"/>
    <cellStyle name="常规 12 44" xfId="3004"/>
    <cellStyle name="常规 12 39" xfId="3005"/>
    <cellStyle name="常规 4 3 4" xfId="3006"/>
    <cellStyle name="常规 12 44 2" xfId="3007"/>
    <cellStyle name="常规 12 39 2" xfId="3008"/>
    <cellStyle name="常规 4 3 4 2" xfId="3009"/>
    <cellStyle name="常规 12 39 2 2" xfId="3010"/>
    <cellStyle name="常规 12 39 3" xfId="3011"/>
    <cellStyle name="常规 4 18 3 2" xfId="3012"/>
    <cellStyle name="常规 4 23 3 2" xfId="3013"/>
    <cellStyle name="常规 12 39 4" xfId="3014"/>
    <cellStyle name="常规 12 39 4 2" xfId="3015"/>
    <cellStyle name="常规 12 39 6 2" xfId="3016"/>
    <cellStyle name="常规 60 2 2" xfId="3017"/>
    <cellStyle name="常规 55 2 2" xfId="3018"/>
    <cellStyle name="常规 41 2 9 2" xfId="3019"/>
    <cellStyle name="常规 36 2 9 2" xfId="3020"/>
    <cellStyle name="常规 12 39 7" xfId="3021"/>
    <cellStyle name="常规 12 39 7 2" xfId="3022"/>
    <cellStyle name="常规 12 39 8" xfId="3023"/>
    <cellStyle name="常规 12 39 8 2" xfId="3024"/>
    <cellStyle name="常规 12 39 9" xfId="3025"/>
    <cellStyle name="常规 6" xfId="3026"/>
    <cellStyle name="常规 12 39 9 2" xfId="3027"/>
    <cellStyle name="常规 84" xfId="3028"/>
    <cellStyle name="常规 79" xfId="3029"/>
    <cellStyle name="常规 12 4 10" xfId="3030"/>
    <cellStyle name="常规 12 4 2" xfId="3031"/>
    <cellStyle name="常规 14 28 4 2" xfId="3032"/>
    <cellStyle name="常规 14 33 4 2" xfId="3033"/>
    <cellStyle name="常规 12 4 2 2" xfId="3034"/>
    <cellStyle name="常规 12 4 3 2" xfId="3035"/>
    <cellStyle name="常规 12 4 4" xfId="3036"/>
    <cellStyle name="常规 12 4 4 2" xfId="3037"/>
    <cellStyle name="常规 12 4 5" xfId="3038"/>
    <cellStyle name="常规 12 4 5 2" xfId="3039"/>
    <cellStyle name="常规 12 8 8 2" xfId="3040"/>
    <cellStyle name="常规 12 4 6" xfId="3041"/>
    <cellStyle name="常规 12 4 6 2" xfId="3042"/>
    <cellStyle name="常规 12 4 7" xfId="3043"/>
    <cellStyle name="常规 12 4 7 2" xfId="3044"/>
    <cellStyle name="常规 14 25" xfId="3045"/>
    <cellStyle name="常规 14 30" xfId="3046"/>
    <cellStyle name="常规 32 7 9 2" xfId="3047"/>
    <cellStyle name="常规 12 4 8" xfId="3048"/>
    <cellStyle name="常规 54" xfId="3049"/>
    <cellStyle name="常规 49" xfId="3050"/>
    <cellStyle name="常规 12 4 8 2" xfId="3051"/>
    <cellStyle name="常规 12 4 9" xfId="3052"/>
    <cellStyle name="常规 14 4 5 2" xfId="3053"/>
    <cellStyle name="常规 99" xfId="3054"/>
    <cellStyle name="常规 12 4 9 2" xfId="3055"/>
    <cellStyle name="常规 12 50" xfId="3056"/>
    <cellStyle name="常规 12 45" xfId="3057"/>
    <cellStyle name="常规 4 3 5" xfId="3058"/>
    <cellStyle name="常规 12 50 2" xfId="3059"/>
    <cellStyle name="常规 12 45 2" xfId="3060"/>
    <cellStyle name="常规 4 3 5 2" xfId="3061"/>
    <cellStyle name="常规 12 51" xfId="3062"/>
    <cellStyle name="常规 12 46" xfId="3063"/>
    <cellStyle name="常规 4 3 6" xfId="3064"/>
    <cellStyle name="常规 12 51 2" xfId="3065"/>
    <cellStyle name="常规 12 46 2" xfId="3066"/>
    <cellStyle name="常规 4 3 6 2" xfId="3067"/>
    <cellStyle name="常规 12 52 2" xfId="3068"/>
    <cellStyle name="常规 12 47 2" xfId="3069"/>
    <cellStyle name="常规 4 3 7 2" xfId="3070"/>
    <cellStyle name="常规 32 2 5" xfId="3071"/>
    <cellStyle name="常规 12 53" xfId="3072"/>
    <cellStyle name="常规 12 48" xfId="3073"/>
    <cellStyle name="常规 4 3 8" xfId="3074"/>
    <cellStyle name="常规 12 53 2" xfId="3075"/>
    <cellStyle name="常规 12 48 2" xfId="3076"/>
    <cellStyle name="常规 4 3 8 2" xfId="3077"/>
    <cellStyle name="常规 32 3 5" xfId="3078"/>
    <cellStyle name="常规 12 54" xfId="3079"/>
    <cellStyle name="常规 12 49" xfId="3080"/>
    <cellStyle name="常规 4 3 9" xfId="3081"/>
    <cellStyle name="常规 12 54 2" xfId="3082"/>
    <cellStyle name="常规 12 49 2" xfId="3083"/>
    <cellStyle name="常规 4 3 9 2" xfId="3084"/>
    <cellStyle name="常规 32 4 5" xfId="3085"/>
    <cellStyle name="常规 12 5" xfId="3086"/>
    <cellStyle name="常规 14 28 5" xfId="3087"/>
    <cellStyle name="常规 14 33 5" xfId="3088"/>
    <cellStyle name="常规 12 5 10" xfId="3089"/>
    <cellStyle name="常规 12 5 2" xfId="3090"/>
    <cellStyle name="常规 14 28 5 2" xfId="3091"/>
    <cellStyle name="常规 14 33 5 2" xfId="3092"/>
    <cellStyle name="常规 12 5 4" xfId="3093"/>
    <cellStyle name="常规 12 5 2 2" xfId="3094"/>
    <cellStyle name="常规 12 6 4" xfId="3095"/>
    <cellStyle name="常规 12 5 3 2" xfId="3096"/>
    <cellStyle name="常规 12 7 4" xfId="3097"/>
    <cellStyle name="常规 12 5 4 2" xfId="3098"/>
    <cellStyle name="常规 12 5 5" xfId="3099"/>
    <cellStyle name="常规 12 5 5 2" xfId="3100"/>
    <cellStyle name="常规 12 8 9 2" xfId="3101"/>
    <cellStyle name="常规 12 5 6" xfId="3102"/>
    <cellStyle name="常规 12 5 6 2" xfId="3103"/>
    <cellStyle name="常规 12 5 7" xfId="3104"/>
    <cellStyle name="常规 12 5 7 2" xfId="3105"/>
    <cellStyle name="常规 12 5 8" xfId="3106"/>
    <cellStyle name="常规 12 5 9" xfId="3107"/>
    <cellStyle name="常规 14 4 6 2" xfId="3108"/>
    <cellStyle name="常规 32 5 5" xfId="3109"/>
    <cellStyle name="常规 12 60 2" xfId="3110"/>
    <cellStyle name="常规 12 55 2" xfId="3111"/>
    <cellStyle name="常规 12 61" xfId="3112"/>
    <cellStyle name="常规 12 56" xfId="3113"/>
    <cellStyle name="常规 32 6 5" xfId="3114"/>
    <cellStyle name="常规 12 61 2" xfId="3115"/>
    <cellStyle name="常规 12 56 2" xfId="3116"/>
    <cellStyle name="常规 12 62" xfId="3117"/>
    <cellStyle name="常规 12 57" xfId="3118"/>
    <cellStyle name="常规 14 12 5 2" xfId="3119"/>
    <cellStyle name="常规 32 7 5" xfId="3120"/>
    <cellStyle name="常规 12 62 2" xfId="3121"/>
    <cellStyle name="常规 12 57 2" xfId="3122"/>
    <cellStyle name="常规 12 64" xfId="3123"/>
    <cellStyle name="常规 12 59" xfId="3124"/>
    <cellStyle name="常规 12 6" xfId="3125"/>
    <cellStyle name="常规 14 28 6" xfId="3126"/>
    <cellStyle name="常规 14 33 6" xfId="3127"/>
    <cellStyle name="常规 43 6 9" xfId="3128"/>
    <cellStyle name="常规 12 6 10" xfId="3129"/>
    <cellStyle name="常规 38 6 9" xfId="3130"/>
    <cellStyle name="常规 12 6 2" xfId="3131"/>
    <cellStyle name="常规 14 28 6 2" xfId="3132"/>
    <cellStyle name="常规 14 33 6 2" xfId="3133"/>
    <cellStyle name="常规 12 6 2 2" xfId="3134"/>
    <cellStyle name="常规 12 6 3 2" xfId="3135"/>
    <cellStyle name="常规 12 6 4 2" xfId="3136"/>
    <cellStyle name="常规 12 6 5" xfId="3137"/>
    <cellStyle name="常规 12 6 5 2" xfId="3138"/>
    <cellStyle name="常规 12 6 6" xfId="3139"/>
    <cellStyle name="常规 12 6 6 2" xfId="3140"/>
    <cellStyle name="常规 12 6 7" xfId="3141"/>
    <cellStyle name="常规 12 6 7 2" xfId="3142"/>
    <cellStyle name="常规 12 6 8" xfId="3143"/>
    <cellStyle name="常规 12 6 8 2" xfId="3144"/>
    <cellStyle name="常规 12 6 9" xfId="3145"/>
    <cellStyle name="常规 14 4 7 2" xfId="3146"/>
    <cellStyle name="常规 12 6 9 2" xfId="3147"/>
    <cellStyle name="常规 12 65" xfId="3148"/>
    <cellStyle name="常规 12 7 2" xfId="3149"/>
    <cellStyle name="常规 14 28 7 2" xfId="3150"/>
    <cellStyle name="常规 14 33 7 2" xfId="3151"/>
    <cellStyle name="常规 43 30" xfId="3152"/>
    <cellStyle name="常规 43 25" xfId="3153"/>
    <cellStyle name="常规 12 7 2 2" xfId="3154"/>
    <cellStyle name="常规 38 25" xfId="3155"/>
    <cellStyle name="常规 38 30" xfId="3156"/>
    <cellStyle name="常规 12 7 3 2" xfId="3157"/>
    <cellStyle name="常规 12 7 4 2" xfId="3158"/>
    <cellStyle name="常规 12 7 5" xfId="3159"/>
    <cellStyle name="常规 12 7 5 2" xfId="3160"/>
    <cellStyle name="常规 12 7 6" xfId="3161"/>
    <cellStyle name="常规 12 7 6 2" xfId="3162"/>
    <cellStyle name="常规 12 7 7" xfId="3163"/>
    <cellStyle name="常规 12 7 7 2" xfId="3164"/>
    <cellStyle name="常规 12 7 8" xfId="3165"/>
    <cellStyle name="常规 12 7 8 2" xfId="3166"/>
    <cellStyle name="常规 12 7 9" xfId="3167"/>
    <cellStyle name="常规 14 4 8 2" xfId="3168"/>
    <cellStyle name="常规 12 7 9 2" xfId="3169"/>
    <cellStyle name="常规 12 8" xfId="3170"/>
    <cellStyle name="常规 14 28 8" xfId="3171"/>
    <cellStyle name="常规 14 33 8" xfId="3172"/>
    <cellStyle name="常规 12 8 10" xfId="3173"/>
    <cellStyle name="常规 12 8 2" xfId="3174"/>
    <cellStyle name="常规 14 28 8 2" xfId="3175"/>
    <cellStyle name="常规 14 33 8 2" xfId="3176"/>
    <cellStyle name="常规 12 8 2 2" xfId="3177"/>
    <cellStyle name="常规 12 8 3" xfId="3178"/>
    <cellStyle name="常规 12 8 3 2" xfId="3179"/>
    <cellStyle name="常规 12 8 4" xfId="3180"/>
    <cellStyle name="常规 12 8 4 2" xfId="3181"/>
    <cellStyle name="常规 12 8 5" xfId="3182"/>
    <cellStyle name="常规 12 8 5 2" xfId="3183"/>
    <cellStyle name="常规 12 8 6" xfId="3184"/>
    <cellStyle name="常规 12 8 7" xfId="3185"/>
    <cellStyle name="常规 12 8 8" xfId="3186"/>
    <cellStyle name="常规 12 8 9" xfId="3187"/>
    <cellStyle name="常规 14 4 9 2" xfId="3188"/>
    <cellStyle name="常规 12 9" xfId="3189"/>
    <cellStyle name="常规 14 28 9" xfId="3190"/>
    <cellStyle name="常规 14 33 9" xfId="3191"/>
    <cellStyle name="常规 12 9 10" xfId="3192"/>
    <cellStyle name="常规 12 9 2" xfId="3193"/>
    <cellStyle name="常规 14 28 9 2" xfId="3194"/>
    <cellStyle name="常规 14 33 9 2" xfId="3195"/>
    <cellStyle name="常规 12 9 2 2" xfId="3196"/>
    <cellStyle name="常规 12 9 3" xfId="3197"/>
    <cellStyle name="常规 12 9 3 2" xfId="3198"/>
    <cellStyle name="常规 12 9 4" xfId="3199"/>
    <cellStyle name="常规 12 9 4 2" xfId="3200"/>
    <cellStyle name="常规 12 9 5" xfId="3201"/>
    <cellStyle name="常规 12 9 5 2" xfId="3202"/>
    <cellStyle name="常规 12 9 6" xfId="3203"/>
    <cellStyle name="常规 12 9 6 2" xfId="3204"/>
    <cellStyle name="常规 12 9 7" xfId="3205"/>
    <cellStyle name="常规 12 9 7 2" xfId="3206"/>
    <cellStyle name="常规 12 9 8" xfId="3207"/>
    <cellStyle name="常规 12 9 8 2" xfId="3208"/>
    <cellStyle name="常规 12 9 9" xfId="3209"/>
    <cellStyle name="常规 26 6 2" xfId="3210"/>
    <cellStyle name="常规 52 2 9 2" xfId="3211"/>
    <cellStyle name="常规 13" xfId="3212"/>
    <cellStyle name="常规 14 29" xfId="3213"/>
    <cellStyle name="常规 14 34" xfId="3214"/>
    <cellStyle name="常规 13 2" xfId="3215"/>
    <cellStyle name="常规 14 29 2" xfId="3216"/>
    <cellStyle name="常规 14 34 2" xfId="3217"/>
    <cellStyle name="常规 4 37" xfId="3218"/>
    <cellStyle name="常规 4 42" xfId="3219"/>
    <cellStyle name="常规 14" xfId="3220"/>
    <cellStyle name="常规 14 35" xfId="3221"/>
    <cellStyle name="常规 14 40" xfId="3222"/>
    <cellStyle name="常规 14 10" xfId="3223"/>
    <cellStyle name="常规 14 35 10" xfId="3224"/>
    <cellStyle name="常规 14 40 10" xfId="3225"/>
    <cellStyle name="常规 14 10 10" xfId="3226"/>
    <cellStyle name="常规 14 13 2" xfId="3227"/>
    <cellStyle name="常规 14 10 2" xfId="3228"/>
    <cellStyle name="常规 14 10 2 2" xfId="3229"/>
    <cellStyle name="常规 14 36 4" xfId="3230"/>
    <cellStyle name="常规 14 41 4" xfId="3231"/>
    <cellStyle name="常规 20 4" xfId="3232"/>
    <cellStyle name="常规 14 10 3 2" xfId="3233"/>
    <cellStyle name="常规 14 37 4" xfId="3234"/>
    <cellStyle name="常规 14 10 4" xfId="3235"/>
    <cellStyle name="常规 14 10 4 2" xfId="3236"/>
    <cellStyle name="常规 14 38 4" xfId="3237"/>
    <cellStyle name="常规 14 10 5" xfId="3238"/>
    <cellStyle name="常规 14 10 5 2" xfId="3239"/>
    <cellStyle name="常规 14 39 4" xfId="3240"/>
    <cellStyle name="常规 23 4" xfId="3241"/>
    <cellStyle name="常规 14 10 6" xfId="3242"/>
    <cellStyle name="常规 14 10 6 2" xfId="3243"/>
    <cellStyle name="常规 24 4" xfId="3244"/>
    <cellStyle name="常规 14 10 7" xfId="3245"/>
    <cellStyle name="常规 14 10 7 2" xfId="3246"/>
    <cellStyle name="常规 30 4" xfId="3247"/>
    <cellStyle name="常规 14 10 8" xfId="3248"/>
    <cellStyle name="常规 14 10 9" xfId="3249"/>
    <cellStyle name="常规 14 10 9 2" xfId="3250"/>
    <cellStyle name="常规 32 4" xfId="3251"/>
    <cellStyle name="常规 14 11 10" xfId="3252"/>
    <cellStyle name="常规 14 18 2" xfId="3253"/>
    <cellStyle name="常规 14 23 2" xfId="3254"/>
    <cellStyle name="常规 14 11 2" xfId="3255"/>
    <cellStyle name="常规 14 11 2 2" xfId="3256"/>
    <cellStyle name="常规 14 11 3 2" xfId="3257"/>
    <cellStyle name="常规 14 11 4" xfId="3258"/>
    <cellStyle name="常规 14 11 4 2" xfId="3259"/>
    <cellStyle name="常规 14 11 5" xfId="3260"/>
    <cellStyle name="常规 14 11 5 2" xfId="3261"/>
    <cellStyle name="常规 4 26 10" xfId="3262"/>
    <cellStyle name="常规 14 11 6" xfId="3263"/>
    <cellStyle name="常规 14 11 6 2" xfId="3264"/>
    <cellStyle name="常规 14 11 7" xfId="3265"/>
    <cellStyle name="常规 14 11 7 2" xfId="3266"/>
    <cellStyle name="常规 14 11 8" xfId="3267"/>
    <cellStyle name="常规 14 11 8 2" xfId="3268"/>
    <cellStyle name="强调文字颜色 1 2" xfId="3269"/>
    <cellStyle name="常规 14 11 9" xfId="3270"/>
    <cellStyle name="常规 14 11 9 2" xfId="3271"/>
    <cellStyle name="常规 14 12" xfId="3272"/>
    <cellStyle name="常规 14 12 2" xfId="3273"/>
    <cellStyle name="常规 14 12 2 2" xfId="3274"/>
    <cellStyle name="常规 14 12 3 2" xfId="3275"/>
    <cellStyle name="常规 14 12 4" xfId="3276"/>
    <cellStyle name="常规 14 12 5" xfId="3277"/>
    <cellStyle name="常规 14 12 6" xfId="3278"/>
    <cellStyle name="常规 14 12 6 2" xfId="3279"/>
    <cellStyle name="常规 14 12 7" xfId="3280"/>
    <cellStyle name="常规 14 12 7 2" xfId="3281"/>
    <cellStyle name="常规 14 12 8 2" xfId="3282"/>
    <cellStyle name="强调文字颜色 2 2" xfId="3283"/>
    <cellStyle name="常规 14 12 9" xfId="3284"/>
    <cellStyle name="常规 14 12 9 2" xfId="3285"/>
    <cellStyle name="常规 14 13" xfId="3286"/>
    <cellStyle name="常规 14 13 2 2" xfId="3287"/>
    <cellStyle name="常规 14 13 3 2" xfId="3288"/>
    <cellStyle name="常规 14 13 4" xfId="3289"/>
    <cellStyle name="常规 14 13 4 2" xfId="3290"/>
    <cellStyle name="常规 14 13 5" xfId="3291"/>
    <cellStyle name="常规 14 13 5 2" xfId="3292"/>
    <cellStyle name="常规 14 13 6 2" xfId="3293"/>
    <cellStyle name="常规 14 13 7" xfId="3294"/>
    <cellStyle name="常规 14 13 7 2" xfId="3295"/>
    <cellStyle name="常规 14 16 3 2" xfId="3296"/>
    <cellStyle name="常规 14 21 3 2" xfId="3297"/>
    <cellStyle name="常规 14 13 8" xfId="3298"/>
    <cellStyle name="常规 14 13 8 2" xfId="3299"/>
    <cellStyle name="强调文字颜色 3 2" xfId="3300"/>
    <cellStyle name="常规 14 13 9" xfId="3301"/>
    <cellStyle name="常规 14 13 9 2" xfId="3302"/>
    <cellStyle name="常规 14 14 2" xfId="3303"/>
    <cellStyle name="常规 14 14 2 2" xfId="3304"/>
    <cellStyle name="常规 14 14 3 2" xfId="3305"/>
    <cellStyle name="常规 14 14 4" xfId="3306"/>
    <cellStyle name="常规 14 14 4 2" xfId="3307"/>
    <cellStyle name="常规 32 12" xfId="3308"/>
    <cellStyle name="常规 14 14 5" xfId="3309"/>
    <cellStyle name="常规 14 14 5 2" xfId="3310"/>
    <cellStyle name="常规 14 14 6 2" xfId="3311"/>
    <cellStyle name="常规 14 14 7" xfId="3312"/>
    <cellStyle name="常规 14 14 7 2" xfId="3313"/>
    <cellStyle name="常规 52 12" xfId="3314"/>
    <cellStyle name="常规 14 16 4 2" xfId="3315"/>
    <cellStyle name="常规 14 21 4 2" xfId="3316"/>
    <cellStyle name="常规 14 14 8" xfId="3317"/>
    <cellStyle name="常规 14 14 8 2" xfId="3318"/>
    <cellStyle name="强调文字颜色 4 2" xfId="3319"/>
    <cellStyle name="常规 14 14 9" xfId="3320"/>
    <cellStyle name="常规 14 14 9 2" xfId="3321"/>
    <cellStyle name="常规 14 15" xfId="3322"/>
    <cellStyle name="常规 14 20" xfId="3323"/>
    <cellStyle name="常规 42 2" xfId="3324"/>
    <cellStyle name="常规 14 15 10" xfId="3325"/>
    <cellStyle name="常规 14 20 10" xfId="3326"/>
    <cellStyle name="常规 14 58 2" xfId="3327"/>
    <cellStyle name="常规 14 63 2" xfId="3328"/>
    <cellStyle name="常规 37 2" xfId="3329"/>
    <cellStyle name="常规 14 15 2" xfId="3330"/>
    <cellStyle name="常规 14 20 2" xfId="3331"/>
    <cellStyle name="常规 14 15 2 2" xfId="3332"/>
    <cellStyle name="常规 14 20 2 2" xfId="3333"/>
    <cellStyle name="常规 14 15 3 2" xfId="3334"/>
    <cellStyle name="常规 14 20 3 2" xfId="3335"/>
    <cellStyle name="常规 14 15 4" xfId="3336"/>
    <cellStyle name="常规 14 20 4" xfId="3337"/>
    <cellStyle name="常规 14 15 4 2" xfId="3338"/>
    <cellStyle name="常规 14 20 4 2" xfId="3339"/>
    <cellStyle name="常规 14 15 5" xfId="3340"/>
    <cellStyle name="常规 14 20 5" xfId="3341"/>
    <cellStyle name="常规 14 15 5 2" xfId="3342"/>
    <cellStyle name="常规 14 20 5 2" xfId="3343"/>
    <cellStyle name="常规 14 15 6 2" xfId="3344"/>
    <cellStyle name="常规 14 20 6 2" xfId="3345"/>
    <cellStyle name="常规 14 15 7" xfId="3346"/>
    <cellStyle name="常规 14 20 7" xfId="3347"/>
    <cellStyle name="常规 14 15 7 2" xfId="3348"/>
    <cellStyle name="常规 14 20 7 2" xfId="3349"/>
    <cellStyle name="常规 14 16 5 2" xfId="3350"/>
    <cellStyle name="常规 14 21 5 2" xfId="3351"/>
    <cellStyle name="常规 14 15 8" xfId="3352"/>
    <cellStyle name="常规 14 20 8" xfId="3353"/>
    <cellStyle name="常规 14 15 8 2" xfId="3354"/>
    <cellStyle name="常规 14 20 8 2" xfId="3355"/>
    <cellStyle name="强调文字颜色 5 2" xfId="3356"/>
    <cellStyle name="常规 14 15 9" xfId="3357"/>
    <cellStyle name="常规 14 20 9" xfId="3358"/>
    <cellStyle name="常规 43 12" xfId="3359"/>
    <cellStyle name="常规 14 15 9 2" xfId="3360"/>
    <cellStyle name="常规 14 20 9 2" xfId="3361"/>
    <cellStyle name="常规 38 12" xfId="3362"/>
    <cellStyle name="常规 14 19 3 2" xfId="3363"/>
    <cellStyle name="常规 14 24 3 2" xfId="3364"/>
    <cellStyle name="常规 14 16" xfId="3365"/>
    <cellStyle name="常规 14 21" xfId="3366"/>
    <cellStyle name="常规 52 2" xfId="3367"/>
    <cellStyle name="常规 47 2" xfId="3368"/>
    <cellStyle name="常规 14 16 10" xfId="3369"/>
    <cellStyle name="常规 14 21 10" xfId="3370"/>
    <cellStyle name="常规 14 16 2" xfId="3371"/>
    <cellStyle name="常规 14 21 2" xfId="3372"/>
    <cellStyle name="常规 14 16 4" xfId="3373"/>
    <cellStyle name="常规 14 21 4" xfId="3374"/>
    <cellStyle name="常规 14 16 5" xfId="3375"/>
    <cellStyle name="常规 14 21 5" xfId="3376"/>
    <cellStyle name="常规 14 16 8" xfId="3377"/>
    <cellStyle name="常规 14 21 8" xfId="3378"/>
    <cellStyle name="常规 14 16 6 2" xfId="3379"/>
    <cellStyle name="常规 14 21 6 2" xfId="3380"/>
    <cellStyle name="常规 14 16 7" xfId="3381"/>
    <cellStyle name="常规 14 21 7" xfId="3382"/>
    <cellStyle name="常规 14 17 8" xfId="3383"/>
    <cellStyle name="常规 14 22 8" xfId="3384"/>
    <cellStyle name="常规 14 16 7 2" xfId="3385"/>
    <cellStyle name="常规 14 21 7 2" xfId="3386"/>
    <cellStyle name="常规 14 18 8" xfId="3387"/>
    <cellStyle name="常规 14 23 8" xfId="3388"/>
    <cellStyle name="常规 14 16 8 2" xfId="3389"/>
    <cellStyle name="常规 14 21 8 2" xfId="3390"/>
    <cellStyle name="强调文字颜色 6 2" xfId="3391"/>
    <cellStyle name="常规 14 16 9" xfId="3392"/>
    <cellStyle name="常规 14 21 9" xfId="3393"/>
    <cellStyle name="常规 14 19 8" xfId="3394"/>
    <cellStyle name="常规 14 24 8" xfId="3395"/>
    <cellStyle name="常规 14 16 9 2" xfId="3396"/>
    <cellStyle name="常规 14 21 9 2" xfId="3397"/>
    <cellStyle name="常规 14 17" xfId="3398"/>
    <cellStyle name="常规 14 22" xfId="3399"/>
    <cellStyle name="常规 14 17 2" xfId="3400"/>
    <cellStyle name="常规 14 22 2" xfId="3401"/>
    <cellStyle name="常规 41 8" xfId="3402"/>
    <cellStyle name="常规 36 8" xfId="3403"/>
    <cellStyle name="常规 14 17 2 2" xfId="3404"/>
    <cellStyle name="常规 14 22 2 2" xfId="3405"/>
    <cellStyle name="常规 14 17 3 2" xfId="3406"/>
    <cellStyle name="常规 14 22 3 2" xfId="3407"/>
    <cellStyle name="常规 14 17 4" xfId="3408"/>
    <cellStyle name="常规 14 22 4" xfId="3409"/>
    <cellStyle name="常规 43 8" xfId="3410"/>
    <cellStyle name="常规 38 8" xfId="3411"/>
    <cellStyle name="常规 14 17 4 2" xfId="3412"/>
    <cellStyle name="常规 14 22 4 2" xfId="3413"/>
    <cellStyle name="常规 14 17 5" xfId="3414"/>
    <cellStyle name="常规 14 22 5" xfId="3415"/>
    <cellStyle name="常规 14 17 5 2" xfId="3416"/>
    <cellStyle name="常规 14 22 5 2" xfId="3417"/>
    <cellStyle name="常规 14 17 6 2" xfId="3418"/>
    <cellStyle name="常规 14 22 6 2" xfId="3419"/>
    <cellStyle name="常规 14 17 7" xfId="3420"/>
    <cellStyle name="常规 14 22 7" xfId="3421"/>
    <cellStyle name="常规 14 17 7 2" xfId="3422"/>
    <cellStyle name="常规 14 22 7 2" xfId="3423"/>
    <cellStyle name="常规 14 17 8 2" xfId="3424"/>
    <cellStyle name="常规 14 22 8 2" xfId="3425"/>
    <cellStyle name="常规 14 17 9" xfId="3426"/>
    <cellStyle name="常规 14 22 9" xfId="3427"/>
    <cellStyle name="常规 14 17 9 2" xfId="3428"/>
    <cellStyle name="常规 14 22 9 2" xfId="3429"/>
    <cellStyle name="常规 14 18" xfId="3430"/>
    <cellStyle name="常规 14 23" xfId="3431"/>
    <cellStyle name="常规 14 18 2 2" xfId="3432"/>
    <cellStyle name="常规 14 23 2 2" xfId="3433"/>
    <cellStyle name="常规 14 18 3 2" xfId="3434"/>
    <cellStyle name="常规 14 23 3 2" xfId="3435"/>
    <cellStyle name="常规 14 18 4" xfId="3436"/>
    <cellStyle name="常规 14 23 4" xfId="3437"/>
    <cellStyle name="常规 14 18 4 2" xfId="3438"/>
    <cellStyle name="常规 14 23 4 2" xfId="3439"/>
    <cellStyle name="常规 14 18 5" xfId="3440"/>
    <cellStyle name="常规 14 23 5" xfId="3441"/>
    <cellStyle name="常规 14 18 5 2" xfId="3442"/>
    <cellStyle name="常规 14 23 5 2" xfId="3443"/>
    <cellStyle name="常规 14 18 6 2" xfId="3444"/>
    <cellStyle name="常规 14 23 6 2" xfId="3445"/>
    <cellStyle name="常规 14 18 7" xfId="3446"/>
    <cellStyle name="常规 14 23 7" xfId="3447"/>
    <cellStyle name="常规 14 18 7 2" xfId="3448"/>
    <cellStyle name="常规 14 23 7 2" xfId="3449"/>
    <cellStyle name="常规 14 18 8 2" xfId="3450"/>
    <cellStyle name="常规 14 23 8 2" xfId="3451"/>
    <cellStyle name="常规 14 18 9" xfId="3452"/>
    <cellStyle name="常规 14 23 9" xfId="3453"/>
    <cellStyle name="常规 14 19 2" xfId="3454"/>
    <cellStyle name="常规 14 24 2" xfId="3455"/>
    <cellStyle name="常规 14 19 2 2" xfId="3456"/>
    <cellStyle name="常规 14 24 2 2" xfId="3457"/>
    <cellStyle name="常规 14 19 4" xfId="3458"/>
    <cellStyle name="常规 14 24 4" xfId="3459"/>
    <cellStyle name="常规 14 19 4 2" xfId="3460"/>
    <cellStyle name="常规 14 24 4 2" xfId="3461"/>
    <cellStyle name="常规 14 19 5" xfId="3462"/>
    <cellStyle name="常规 14 24 5" xfId="3463"/>
    <cellStyle name="常规 14 19 5 2" xfId="3464"/>
    <cellStyle name="常规 14 24 5 2" xfId="3465"/>
    <cellStyle name="常规 14 19 6 2" xfId="3466"/>
    <cellStyle name="常规 14 24 6 2" xfId="3467"/>
    <cellStyle name="常规 14 19 7" xfId="3468"/>
    <cellStyle name="常规 14 24 7" xfId="3469"/>
    <cellStyle name="常规 14 19 7 2" xfId="3470"/>
    <cellStyle name="常规 14 24 7 2" xfId="3471"/>
    <cellStyle name="常规 14 19 8 2" xfId="3472"/>
    <cellStyle name="常规 14 24 8 2" xfId="3473"/>
    <cellStyle name="常规 14 19 9" xfId="3474"/>
    <cellStyle name="常规 14 24 9" xfId="3475"/>
    <cellStyle name="常规 32 2 10" xfId="3476"/>
    <cellStyle name="常规 14 19 9 2" xfId="3477"/>
    <cellStyle name="常规 14 24 9 2" xfId="3478"/>
    <cellStyle name="常规 14 2" xfId="3479"/>
    <cellStyle name="常规 14 35 2" xfId="3480"/>
    <cellStyle name="常规 14 40 2" xfId="3481"/>
    <cellStyle name="常规 14 2 2" xfId="3482"/>
    <cellStyle name="常规 14 35 2 2" xfId="3483"/>
    <cellStyle name="常规 14 40 2 2" xfId="3484"/>
    <cellStyle name="常规 14 2 2 2" xfId="3485"/>
    <cellStyle name="常规 14 2 3" xfId="3486"/>
    <cellStyle name="常规 14 2 3 2" xfId="3487"/>
    <cellStyle name="常规 14 2 4" xfId="3488"/>
    <cellStyle name="常规 14 2 4 2" xfId="3489"/>
    <cellStyle name="常规 14 2 5" xfId="3490"/>
    <cellStyle name="常规 14 2 5 2" xfId="3491"/>
    <cellStyle name="常规 4 10 6 2" xfId="3492"/>
    <cellStyle name="常规 14 2 6" xfId="3493"/>
    <cellStyle name="常规 14 2 7" xfId="3494"/>
    <cellStyle name="常规 14 2 7 2" xfId="3495"/>
    <cellStyle name="常规 14 2 8 2" xfId="3496"/>
    <cellStyle name="常规 14 2 9" xfId="3497"/>
    <cellStyle name="常规 14 6 3 2" xfId="3498"/>
    <cellStyle name="常规 14 2 9 2" xfId="3499"/>
    <cellStyle name="常规 92 2" xfId="3500"/>
    <cellStyle name="常规 14 25 10" xfId="3501"/>
    <cellStyle name="常规 14 30 10" xfId="3502"/>
    <cellStyle name="常规 14 25 2" xfId="3503"/>
    <cellStyle name="常规 14 30 2" xfId="3504"/>
    <cellStyle name="常规 14 25 2 2" xfId="3505"/>
    <cellStyle name="常规 14 30 2 2" xfId="3506"/>
    <cellStyle name="常规 63 4 2" xfId="3507"/>
    <cellStyle name="常规 58 4 2" xfId="3508"/>
    <cellStyle name="常规 14 25 3" xfId="3509"/>
    <cellStyle name="常规 14 30 3" xfId="3510"/>
    <cellStyle name="常规 14 25 3 2" xfId="3511"/>
    <cellStyle name="常规 14 30 3 2" xfId="3512"/>
    <cellStyle name="常规 14 25 4" xfId="3513"/>
    <cellStyle name="常规 14 30 4" xfId="3514"/>
    <cellStyle name="常规 14 25 4 2" xfId="3515"/>
    <cellStyle name="常规 14 30 4 2" xfId="3516"/>
    <cellStyle name="常规 14 25 5" xfId="3517"/>
    <cellStyle name="常规 14 30 5" xfId="3518"/>
    <cellStyle name="常规 14 25 5 2" xfId="3519"/>
    <cellStyle name="常规 14 30 5 2" xfId="3520"/>
    <cellStyle name="常规 14 25 7 2" xfId="3521"/>
    <cellStyle name="常规 14 30 7 2" xfId="3522"/>
    <cellStyle name="常规 14 25 8" xfId="3523"/>
    <cellStyle name="常规 14 30 8" xfId="3524"/>
    <cellStyle name="常规 14 25 8 2" xfId="3525"/>
    <cellStyle name="常规 14 30 8 2" xfId="3526"/>
    <cellStyle name="常规 14 25 9" xfId="3527"/>
    <cellStyle name="常规 14 30 9" xfId="3528"/>
    <cellStyle name="常规 14 25 9 2" xfId="3529"/>
    <cellStyle name="常规 14 30 9 2" xfId="3530"/>
    <cellStyle name="常规 14 26 10" xfId="3531"/>
    <cellStyle name="常规 14 31 10" xfId="3532"/>
    <cellStyle name="常规 14 26 2 2" xfId="3533"/>
    <cellStyle name="常规 14 31 2 2" xfId="3534"/>
    <cellStyle name="常规 14 26 3 2" xfId="3535"/>
    <cellStyle name="常规 14 31 3 2" xfId="3536"/>
    <cellStyle name="常规 14 26 4" xfId="3537"/>
    <cellStyle name="常规 14 31 4" xfId="3538"/>
    <cellStyle name="常规 14 26 4 2" xfId="3539"/>
    <cellStyle name="常规 14 31 4 2" xfId="3540"/>
    <cellStyle name="常规 14 26 5" xfId="3541"/>
    <cellStyle name="常规 14 31 5" xfId="3542"/>
    <cellStyle name="常规 14 26 5 2" xfId="3543"/>
    <cellStyle name="常规 14 31 5 2" xfId="3544"/>
    <cellStyle name="常规 14 26 6" xfId="3545"/>
    <cellStyle name="常规 14 31 6" xfId="3546"/>
    <cellStyle name="常规 14 26 6 2" xfId="3547"/>
    <cellStyle name="常规 14 31 6 2" xfId="3548"/>
    <cellStyle name="常规 14 26 7 2" xfId="3549"/>
    <cellStyle name="常规 14 31 7 2" xfId="3550"/>
    <cellStyle name="常规 14 26 8" xfId="3551"/>
    <cellStyle name="常规 14 31 8" xfId="3552"/>
    <cellStyle name="常规 14 26 8 2" xfId="3553"/>
    <cellStyle name="常规 14 31 8 2" xfId="3554"/>
    <cellStyle name="常规 14 26 9" xfId="3555"/>
    <cellStyle name="常规 14 31 9" xfId="3556"/>
    <cellStyle name="常规 14 26 9 2" xfId="3557"/>
    <cellStyle name="常规 14 31 9 2" xfId="3558"/>
    <cellStyle name="常规 14 27 10" xfId="3559"/>
    <cellStyle name="常规 14 32 10" xfId="3560"/>
    <cellStyle name="常规 14 27 2 2" xfId="3561"/>
    <cellStyle name="常规 14 32 2 2" xfId="3562"/>
    <cellStyle name="常规 63 6 2" xfId="3563"/>
    <cellStyle name="常规 58 6 2" xfId="3564"/>
    <cellStyle name="常规 14 27 3" xfId="3565"/>
    <cellStyle name="常规 14 32 3" xfId="3566"/>
    <cellStyle name="常规 14 27 3 2" xfId="3567"/>
    <cellStyle name="常规 14 32 3 2" xfId="3568"/>
    <cellStyle name="常规 14 27 4" xfId="3569"/>
    <cellStyle name="常规 14 32 4" xfId="3570"/>
    <cellStyle name="常规 14 27 4 2" xfId="3571"/>
    <cellStyle name="常规 14 32 4 2" xfId="3572"/>
    <cellStyle name="常规 14 27 5" xfId="3573"/>
    <cellStyle name="常规 14 32 5" xfId="3574"/>
    <cellStyle name="常规 14 27 5 2" xfId="3575"/>
    <cellStyle name="常规 14 32 5 2" xfId="3576"/>
    <cellStyle name="常规 14 27 6" xfId="3577"/>
    <cellStyle name="常规 14 32 6" xfId="3578"/>
    <cellStyle name="常规 14 27 6 2" xfId="3579"/>
    <cellStyle name="常规 14 32 6 2" xfId="3580"/>
    <cellStyle name="常规 14 27 7 2" xfId="3581"/>
    <cellStyle name="常规 14 32 7 2" xfId="3582"/>
    <cellStyle name="常规 14 27 8" xfId="3583"/>
    <cellStyle name="常规 14 32 8" xfId="3584"/>
    <cellStyle name="常规 14 27 8 2" xfId="3585"/>
    <cellStyle name="常规 14 32 8 2" xfId="3586"/>
    <cellStyle name="常规 14 27 9" xfId="3587"/>
    <cellStyle name="常规 14 32 9" xfId="3588"/>
    <cellStyle name="常规 14 27 9 2" xfId="3589"/>
    <cellStyle name="常规 14 32 9 2" xfId="3590"/>
    <cellStyle name="常规 14 29 2 2" xfId="3591"/>
    <cellStyle name="常规 14 34 2 2" xfId="3592"/>
    <cellStyle name="常规 4 37 2" xfId="3593"/>
    <cellStyle name="常规 4 42 2" xfId="3594"/>
    <cellStyle name="常规 63 8 2" xfId="3595"/>
    <cellStyle name="常规 58 8 2" xfId="3596"/>
    <cellStyle name="常规 14 29 3" xfId="3597"/>
    <cellStyle name="常规 14 34 3" xfId="3598"/>
    <cellStyle name="常规 4 38" xfId="3599"/>
    <cellStyle name="常规 4 43" xfId="3600"/>
    <cellStyle name="常规 14 29 3 2" xfId="3601"/>
    <cellStyle name="常规 14 34 3 2" xfId="3602"/>
    <cellStyle name="常规 4 38 2" xfId="3603"/>
    <cellStyle name="常规 4 43 2" xfId="3604"/>
    <cellStyle name="常规 14 29 4" xfId="3605"/>
    <cellStyle name="常规 14 34 4" xfId="3606"/>
    <cellStyle name="常规 4 39" xfId="3607"/>
    <cellStyle name="常规 4 44" xfId="3608"/>
    <cellStyle name="常规 14 29 4 2" xfId="3609"/>
    <cellStyle name="常规 14 34 4 2" xfId="3610"/>
    <cellStyle name="常规 4 39 2" xfId="3611"/>
    <cellStyle name="常规 4 44 2" xfId="3612"/>
    <cellStyle name="常规 14 29 5 2" xfId="3613"/>
    <cellStyle name="常规 14 34 5 2" xfId="3614"/>
    <cellStyle name="常规 4 45 2" xfId="3615"/>
    <cellStyle name="常规 14 29 6" xfId="3616"/>
    <cellStyle name="常规 14 34 6" xfId="3617"/>
    <cellStyle name="常规 4 46" xfId="3618"/>
    <cellStyle name="常规 14 29 6 2" xfId="3619"/>
    <cellStyle name="常规 14 34 6 2" xfId="3620"/>
    <cellStyle name="常规 4 46 2" xfId="3621"/>
    <cellStyle name="常规 14 29 7 2" xfId="3622"/>
    <cellStyle name="常规 14 34 7 2" xfId="3623"/>
    <cellStyle name="常规 4 47 2" xfId="3624"/>
    <cellStyle name="常规 14 29 8" xfId="3625"/>
    <cellStyle name="常规 14 34 8" xfId="3626"/>
    <cellStyle name="常规 4 48" xfId="3627"/>
    <cellStyle name="常规 14 29 8 2" xfId="3628"/>
    <cellStyle name="常规 14 34 8 2" xfId="3629"/>
    <cellStyle name="常规 4 48 2" xfId="3630"/>
    <cellStyle name="常规 14 29 9" xfId="3631"/>
    <cellStyle name="常规 14 34 9" xfId="3632"/>
    <cellStyle name="常规 32 3 10" xfId="3633"/>
    <cellStyle name="常规 4 49" xfId="3634"/>
    <cellStyle name="常规 14 29 9 2" xfId="3635"/>
    <cellStyle name="常规 14 34 9 2" xfId="3636"/>
    <cellStyle name="常规 4 49 2" xfId="3637"/>
    <cellStyle name="常规 63 9 2" xfId="3638"/>
    <cellStyle name="常规 58 9 2" xfId="3639"/>
    <cellStyle name="常规 14 3" xfId="3640"/>
    <cellStyle name="常规 14 35 3" xfId="3641"/>
    <cellStyle name="常规 14 40 3" xfId="3642"/>
    <cellStyle name="常规 43 7 9 2" xfId="3643"/>
    <cellStyle name="常规 14 3 10" xfId="3644"/>
    <cellStyle name="常规 38 7 9 2" xfId="3645"/>
    <cellStyle name="常规 14 3 2" xfId="3646"/>
    <cellStyle name="常规 14 35 3 2" xfId="3647"/>
    <cellStyle name="常规 14 40 3 2" xfId="3648"/>
    <cellStyle name="常规 14 3 2 2" xfId="3649"/>
    <cellStyle name="常规 14 3 3" xfId="3650"/>
    <cellStyle name="常规 14 3 3 2" xfId="3651"/>
    <cellStyle name="常规 14 3 4" xfId="3652"/>
    <cellStyle name="常规 14 3 4 2" xfId="3653"/>
    <cellStyle name="常规 14 3 5" xfId="3654"/>
    <cellStyle name="常规 14 3 5 2" xfId="3655"/>
    <cellStyle name="常规 4 10 7 2" xfId="3656"/>
    <cellStyle name="常规 14 3 6" xfId="3657"/>
    <cellStyle name="常规 14 3 6 2" xfId="3658"/>
    <cellStyle name="常规 14 3 7" xfId="3659"/>
    <cellStyle name="常规 14 3 7 2" xfId="3660"/>
    <cellStyle name="常规 14 3 8 2" xfId="3661"/>
    <cellStyle name="常规 14 3 9" xfId="3662"/>
    <cellStyle name="常规 14 6 4 2" xfId="3663"/>
    <cellStyle name="常规 14 3 9 2" xfId="3664"/>
    <cellStyle name="常规 14 35 4" xfId="3665"/>
    <cellStyle name="常规 14 4" xfId="3666"/>
    <cellStyle name="常规 14 40 4" xfId="3667"/>
    <cellStyle name="常规 14 35 4 2" xfId="3668"/>
    <cellStyle name="常规 14 4 2" xfId="3669"/>
    <cellStyle name="常规 14 40 4 2" xfId="3670"/>
    <cellStyle name="常规 14 35 5" xfId="3671"/>
    <cellStyle name="常规 14 40 5" xfId="3672"/>
    <cellStyle name="常规 14 5" xfId="3673"/>
    <cellStyle name="常规 14 35 5 2" xfId="3674"/>
    <cellStyle name="常规 14 40 5 2" xfId="3675"/>
    <cellStyle name="常规 14 5 2" xfId="3676"/>
    <cellStyle name="常规 14 35 6" xfId="3677"/>
    <cellStyle name="常规 14 40 6" xfId="3678"/>
    <cellStyle name="常规 14 6" xfId="3679"/>
    <cellStyle name="常规 14 35 6 2" xfId="3680"/>
    <cellStyle name="常规 14 40 6 2" xfId="3681"/>
    <cellStyle name="常规 14 6 2" xfId="3682"/>
    <cellStyle name="常规 14 35 8" xfId="3683"/>
    <cellStyle name="常规 14 40 8" xfId="3684"/>
    <cellStyle name="常规 14 8" xfId="3685"/>
    <cellStyle name="常规 14 35 8 2" xfId="3686"/>
    <cellStyle name="常规 14 40 8 2" xfId="3687"/>
    <cellStyle name="常规 14 8 2" xfId="3688"/>
    <cellStyle name="常规 14 35 9" xfId="3689"/>
    <cellStyle name="常规 14 40 9" xfId="3690"/>
    <cellStyle name="常规 14 9" xfId="3691"/>
    <cellStyle name="常规 14 35 9 2" xfId="3692"/>
    <cellStyle name="常规 14 40 9 2" xfId="3693"/>
    <cellStyle name="常规 14 9 2" xfId="3694"/>
    <cellStyle name="常规 14 36" xfId="3695"/>
    <cellStyle name="常规 14 41" xfId="3696"/>
    <cellStyle name="常规 15" xfId="3697"/>
    <cellStyle name="常规 20" xfId="3698"/>
    <cellStyle name="常规 14 36 10" xfId="3699"/>
    <cellStyle name="常规 14 41 10" xfId="3700"/>
    <cellStyle name="常规 20 10" xfId="3701"/>
    <cellStyle name="常规 14 36 2" xfId="3702"/>
    <cellStyle name="常规 14 41 2" xfId="3703"/>
    <cellStyle name="常规 15 2" xfId="3704"/>
    <cellStyle name="常规 20 2" xfId="3705"/>
    <cellStyle name="常规 14 36 2 2" xfId="3706"/>
    <cellStyle name="常规 14 41 2 2" xfId="3707"/>
    <cellStyle name="常规 20 2 2" xfId="3708"/>
    <cellStyle name="常规 14 36 3" xfId="3709"/>
    <cellStyle name="常规 14 41 3" xfId="3710"/>
    <cellStyle name="常规 20 3" xfId="3711"/>
    <cellStyle name="常规 14 36 3 2" xfId="3712"/>
    <cellStyle name="常规 14 41 3 2" xfId="3713"/>
    <cellStyle name="常规 20 3 2" xfId="3714"/>
    <cellStyle name="常规 14 36 5" xfId="3715"/>
    <cellStyle name="常规 14 41 5" xfId="3716"/>
    <cellStyle name="常规 20 5" xfId="3717"/>
    <cellStyle name="常规 14 36 5 2" xfId="3718"/>
    <cellStyle name="常规 14 41 5 2" xfId="3719"/>
    <cellStyle name="常规 20 5 2" xfId="3720"/>
    <cellStyle name="常规 14 36 6" xfId="3721"/>
    <cellStyle name="常规 14 41 6" xfId="3722"/>
    <cellStyle name="常规 20 6" xfId="3723"/>
    <cellStyle name="常规 14 36 6 2" xfId="3724"/>
    <cellStyle name="常规 14 41 6 2" xfId="3725"/>
    <cellStyle name="常规 20 6 2" xfId="3726"/>
    <cellStyle name="常规 14 36 8" xfId="3727"/>
    <cellStyle name="常规 14 41 8" xfId="3728"/>
    <cellStyle name="常规 20 8" xfId="3729"/>
    <cellStyle name="常规 14 36 8 2" xfId="3730"/>
    <cellStyle name="常规 14 41 8 2" xfId="3731"/>
    <cellStyle name="常规 20 8 2" xfId="3732"/>
    <cellStyle name="常规 14 36 9" xfId="3733"/>
    <cellStyle name="常规 14 41 9" xfId="3734"/>
    <cellStyle name="常规 20 9" xfId="3735"/>
    <cellStyle name="常规 43 4 9" xfId="3736"/>
    <cellStyle name="常规 14 37 10" xfId="3737"/>
    <cellStyle name="常规 38 4 9" xfId="3738"/>
    <cellStyle name="常规 14 37 3" xfId="3739"/>
    <cellStyle name="常规 14 37 3 2" xfId="3740"/>
    <cellStyle name="常规 14 37 4 2" xfId="3741"/>
    <cellStyle name="常规 14 37 5" xfId="3742"/>
    <cellStyle name="常规 14 37 5 2" xfId="3743"/>
    <cellStyle name="常规 14 37 6" xfId="3744"/>
    <cellStyle name="常规 14 37 6 2" xfId="3745"/>
    <cellStyle name="常规 14 37 7 2" xfId="3746"/>
    <cellStyle name="常规 32 25" xfId="3747"/>
    <cellStyle name="常规 32 30" xfId="3748"/>
    <cellStyle name="常规 14 37 8" xfId="3749"/>
    <cellStyle name="常规 14 37 8 2" xfId="3750"/>
    <cellStyle name="常规 14 37 9" xfId="3751"/>
    <cellStyle name="常规 14 37 9 2" xfId="3752"/>
    <cellStyle name="常规 41 30" xfId="3753"/>
    <cellStyle name="常规 41 25" xfId="3754"/>
    <cellStyle name="常规 14 38 2 2" xfId="3755"/>
    <cellStyle name="常规 36 25" xfId="3756"/>
    <cellStyle name="常规 36 30" xfId="3757"/>
    <cellStyle name="常规 14 38 3" xfId="3758"/>
    <cellStyle name="常规 14 38 3 2" xfId="3759"/>
    <cellStyle name="常规 14 38 4 2" xfId="3760"/>
    <cellStyle name="常规 14 38 5" xfId="3761"/>
    <cellStyle name="常规 14 38 5 2" xfId="3762"/>
    <cellStyle name="常规 14 38 6" xfId="3763"/>
    <cellStyle name="常规 14 38 6 2" xfId="3764"/>
    <cellStyle name="常规 14 38 7" xfId="3765"/>
    <cellStyle name="常规 14 38 7 2" xfId="3766"/>
    <cellStyle name="常规 14 38 8" xfId="3767"/>
    <cellStyle name="常规 14 38 8 2" xfId="3768"/>
    <cellStyle name="常规 14 38 9" xfId="3769"/>
    <cellStyle name="常规 14 38 9 2" xfId="3770"/>
    <cellStyle name="常规 14 39 2 2" xfId="3771"/>
    <cellStyle name="常规 23 2 2" xfId="3772"/>
    <cellStyle name="常规 14 39 3" xfId="3773"/>
    <cellStyle name="常规 23 3" xfId="3774"/>
    <cellStyle name="常规 14 39 3 2" xfId="3775"/>
    <cellStyle name="常规 23 3 2" xfId="3776"/>
    <cellStyle name="常规 14 39 4 2" xfId="3777"/>
    <cellStyle name="常规 23 4 2" xfId="3778"/>
    <cellStyle name="常规 14 39 5" xfId="3779"/>
    <cellStyle name="常规 23 5" xfId="3780"/>
    <cellStyle name="常规 14 39 5 2" xfId="3781"/>
    <cellStyle name="常规 23 5 2" xfId="3782"/>
    <cellStyle name="常规 14 39 6" xfId="3783"/>
    <cellStyle name="常规 23 6" xfId="3784"/>
    <cellStyle name="常规 14 39 6 2" xfId="3785"/>
    <cellStyle name="常规 23 6 2" xfId="3786"/>
    <cellStyle name="常规 14 39 7" xfId="3787"/>
    <cellStyle name="常规 23 7" xfId="3788"/>
    <cellStyle name="常规 52 30" xfId="3789"/>
    <cellStyle name="常规 52 25" xfId="3790"/>
    <cellStyle name="常规 14 39 7 2" xfId="3791"/>
    <cellStyle name="常规 23 7 2" xfId="3792"/>
    <cellStyle name="常规 14 39 8" xfId="3793"/>
    <cellStyle name="常规 23 8" xfId="3794"/>
    <cellStyle name="常规 14 39 8 2" xfId="3795"/>
    <cellStyle name="常规 23 8 2" xfId="3796"/>
    <cellStyle name="常规 14 39 9" xfId="3797"/>
    <cellStyle name="常规 23 9" xfId="3798"/>
    <cellStyle name="常规 32 4 10" xfId="3799"/>
    <cellStyle name="常规 14 39 9 2" xfId="3800"/>
    <cellStyle name="常规 23 9 2" xfId="3801"/>
    <cellStyle name="强调文字颜色 2 3" xfId="3802"/>
    <cellStyle name="常规 14 4 10" xfId="3803"/>
    <cellStyle name="常规 14 4 2 2" xfId="3804"/>
    <cellStyle name="常规 14 4 3" xfId="3805"/>
    <cellStyle name="常规 14 4 4" xfId="3806"/>
    <cellStyle name="常规 14 4 5" xfId="3807"/>
    <cellStyle name="常规 4 10 8 2" xfId="3808"/>
    <cellStyle name="常规 14 4 6" xfId="3809"/>
    <cellStyle name="常规 14 4 7" xfId="3810"/>
    <cellStyle name="常规 2 2" xfId="3811"/>
    <cellStyle name="常规 14 4 9" xfId="3812"/>
    <cellStyle name="常规 14 6 5 2" xfId="3813"/>
    <cellStyle name="常规 14 5 10" xfId="3814"/>
    <cellStyle name="常规 14 5 3" xfId="3815"/>
    <cellStyle name="常规 14 5 4" xfId="3816"/>
    <cellStyle name="常规 14 5 5" xfId="3817"/>
    <cellStyle name="常规 4 10 9 2" xfId="3818"/>
    <cellStyle name="常规 14 5 6" xfId="3819"/>
    <cellStyle name="常规 14 5 7" xfId="3820"/>
    <cellStyle name="常规 3 2" xfId="3821"/>
    <cellStyle name="常规 14 5 9" xfId="3822"/>
    <cellStyle name="常规 14 6 6 2" xfId="3823"/>
    <cellStyle name="常规 14 55" xfId="3824"/>
    <cellStyle name="常规 14 60" xfId="3825"/>
    <cellStyle name="常规 29" xfId="3826"/>
    <cellStyle name="常规 34" xfId="3827"/>
    <cellStyle name="常规 14 55 2" xfId="3828"/>
    <cellStyle name="常规 14 60 2" xfId="3829"/>
    <cellStyle name="常规 29 2" xfId="3830"/>
    <cellStyle name="常规 34 2" xfId="3831"/>
    <cellStyle name="常规 14 56 2" xfId="3832"/>
    <cellStyle name="常规 14 61 2" xfId="3833"/>
    <cellStyle name="常规 35 2" xfId="3834"/>
    <cellStyle name="常规 40 2" xfId="3835"/>
    <cellStyle name="常规 14 57" xfId="3836"/>
    <cellStyle name="常规 14 62" xfId="3837"/>
    <cellStyle name="常规 36" xfId="3838"/>
    <cellStyle name="常规 41" xfId="3839"/>
    <cellStyle name="常规 14 57 2" xfId="3840"/>
    <cellStyle name="常规 14 62 2" xfId="3841"/>
    <cellStyle name="常规 36 2" xfId="3842"/>
    <cellStyle name="常规 41 2" xfId="3843"/>
    <cellStyle name="常规 42" xfId="3844"/>
    <cellStyle name="常规 14 58" xfId="3845"/>
    <cellStyle name="常规 14 63" xfId="3846"/>
    <cellStyle name="常规 37" xfId="3847"/>
    <cellStyle name="常规 14 6 10" xfId="3848"/>
    <cellStyle name="常规 14 6 2 2" xfId="3849"/>
    <cellStyle name="常规 14 6 3" xfId="3850"/>
    <cellStyle name="常规 14 6 4" xfId="3851"/>
    <cellStyle name="常规 14 6 5" xfId="3852"/>
    <cellStyle name="常规 14 6 6" xfId="3853"/>
    <cellStyle name="常规 14 6 7" xfId="3854"/>
    <cellStyle name="常规 4 2" xfId="3855"/>
    <cellStyle name="常规 14 6 7 2" xfId="3856"/>
    <cellStyle name="常规 14 6 9" xfId="3857"/>
    <cellStyle name="常规 4 2 2" xfId="3858"/>
    <cellStyle name="常规 4 4" xfId="3859"/>
    <cellStyle name="常规 14 6 9 2" xfId="3860"/>
    <cellStyle name="常规 14 8 9" xfId="3861"/>
    <cellStyle name="常规 4 2 2 2" xfId="3862"/>
    <cellStyle name="常规 4 4 2" xfId="3863"/>
    <cellStyle name="常规 43 8 9 2" xfId="3864"/>
    <cellStyle name="常规 14 8 10" xfId="3865"/>
    <cellStyle name="常规 38 8 9 2" xfId="3866"/>
    <cellStyle name="常规 14 8 2 2" xfId="3867"/>
    <cellStyle name="常规 14 8 3" xfId="3868"/>
    <cellStyle name="常规 14 8 3 2" xfId="3869"/>
    <cellStyle name="常规 14 8 4" xfId="3870"/>
    <cellStyle name="常规 14 8 4 2" xfId="3871"/>
    <cellStyle name="常规 14 8 5" xfId="3872"/>
    <cellStyle name="常规 14 8 5 2" xfId="3873"/>
    <cellStyle name="常规 14 8 6" xfId="3874"/>
    <cellStyle name="常规 14 8 6 2" xfId="3875"/>
    <cellStyle name="常规 6 2" xfId="3876"/>
    <cellStyle name="常规 14 8 7" xfId="3877"/>
    <cellStyle name="常规 14 8 7 2" xfId="3878"/>
    <cellStyle name="常规 14 8 8 2" xfId="3879"/>
    <cellStyle name="常规 14 8 9 2" xfId="3880"/>
    <cellStyle name="常规 4 4 2 2" xfId="3881"/>
    <cellStyle name="常规 14 9 10" xfId="3882"/>
    <cellStyle name="常规 14 9 2 2" xfId="3883"/>
    <cellStyle name="常规 14 9 3" xfId="3884"/>
    <cellStyle name="常规 14 9 3 2" xfId="3885"/>
    <cellStyle name="常规 14 9 4" xfId="3886"/>
    <cellStyle name="常规 14 9 4 2" xfId="3887"/>
    <cellStyle name="常规 14 9 5" xfId="3888"/>
    <cellStyle name="常规 14 9 5 2" xfId="3889"/>
    <cellStyle name="常规 14 9 6" xfId="3890"/>
    <cellStyle name="常规 14 9 6 2" xfId="3891"/>
    <cellStyle name="常规 7 2" xfId="3892"/>
    <cellStyle name="常规 14 9 7" xfId="3893"/>
    <cellStyle name="常规 14 9 7 2" xfId="3894"/>
    <cellStyle name="常规 14 9 8" xfId="3895"/>
    <cellStyle name="常规 14 9 8 2" xfId="3896"/>
    <cellStyle name="常规 14 9 9 2" xfId="3897"/>
    <cellStyle name="常规 4 5 2 2" xfId="3898"/>
    <cellStyle name="常规 2" xfId="3899"/>
    <cellStyle name="常规 24 10" xfId="3900"/>
    <cellStyle name="常规 4 13 6" xfId="3901"/>
    <cellStyle name="常规 24 2 2" xfId="3902"/>
    <cellStyle name="常规 24 3" xfId="3903"/>
    <cellStyle name="常规 4 14 6" xfId="3904"/>
    <cellStyle name="常规 24 3 2" xfId="3905"/>
    <cellStyle name="常规 4 15 6" xfId="3906"/>
    <cellStyle name="常规 4 20 6" xfId="3907"/>
    <cellStyle name="常规 24 4 2" xfId="3908"/>
    <cellStyle name="常规 24 5" xfId="3909"/>
    <cellStyle name="常规 4 16 6" xfId="3910"/>
    <cellStyle name="常规 4 21 6" xfId="3911"/>
    <cellStyle name="常规 24 5 2" xfId="3912"/>
    <cellStyle name="常规 24 6" xfId="3913"/>
    <cellStyle name="常规 4 17 6" xfId="3914"/>
    <cellStyle name="常规 4 22 6" xfId="3915"/>
    <cellStyle name="常规 24 6 2" xfId="3916"/>
    <cellStyle name="常规 24 7" xfId="3917"/>
    <cellStyle name="常规 4 18 6" xfId="3918"/>
    <cellStyle name="常规 4 23 6" xfId="3919"/>
    <cellStyle name="常规 24 7 2" xfId="3920"/>
    <cellStyle name="常规 24 8" xfId="3921"/>
    <cellStyle name="常规 4 19 6" xfId="3922"/>
    <cellStyle name="常规 4 24 6" xfId="3923"/>
    <cellStyle name="常规 24 8 2" xfId="3924"/>
    <cellStyle name="常规 24 9" xfId="3925"/>
    <cellStyle name="常规 4 25 6" xfId="3926"/>
    <cellStyle name="常规 24 9 2" xfId="3927"/>
    <cellStyle name="常规 26 10" xfId="3928"/>
    <cellStyle name="常规 26 6" xfId="3929"/>
    <cellStyle name="常规 26 7" xfId="3930"/>
    <cellStyle name="常规 26 7 2" xfId="3931"/>
    <cellStyle name="常规 26 8" xfId="3932"/>
    <cellStyle name="常规 26 8 2" xfId="3933"/>
    <cellStyle name="常规 26 9" xfId="3934"/>
    <cellStyle name="常规 26 9 2" xfId="3935"/>
    <cellStyle name="常规 28 2 2" xfId="3936"/>
    <cellStyle name="常规 28 3 2" xfId="3937"/>
    <cellStyle name="常规 28 4" xfId="3938"/>
    <cellStyle name="常规 28 4 2" xfId="3939"/>
    <cellStyle name="常规 28 5" xfId="3940"/>
    <cellStyle name="常规 28 5 2" xfId="3941"/>
    <cellStyle name="常规 28 6" xfId="3942"/>
    <cellStyle name="常规 28 6 2" xfId="3943"/>
    <cellStyle name="常规 28 7" xfId="3944"/>
    <cellStyle name="常规 28 7 2" xfId="3945"/>
    <cellStyle name="常规 28 8" xfId="3946"/>
    <cellStyle name="常规 28 9" xfId="3947"/>
    <cellStyle name="常规 32 5 10" xfId="3948"/>
    <cellStyle name="常规 28 9 2" xfId="3949"/>
    <cellStyle name="常规 29 10" xfId="3950"/>
    <cellStyle name="常规 29 2 2" xfId="3951"/>
    <cellStyle name="常规 29 3 2" xfId="3952"/>
    <cellStyle name="常规 29 5" xfId="3953"/>
    <cellStyle name="常规 29 6" xfId="3954"/>
    <cellStyle name="常规 29 6 2" xfId="3955"/>
    <cellStyle name="常规 29 7" xfId="3956"/>
    <cellStyle name="常规 29 7 2" xfId="3957"/>
    <cellStyle name="常规 29 8" xfId="3958"/>
    <cellStyle name="常规 29 8 2" xfId="3959"/>
    <cellStyle name="常规 29 9" xfId="3960"/>
    <cellStyle name="常规 29 9 2" xfId="3961"/>
    <cellStyle name="常规 3" xfId="3962"/>
    <cellStyle name="常规 30 10" xfId="3963"/>
    <cellStyle name="常规 30 2 2" xfId="3964"/>
    <cellStyle name="常规 30 3" xfId="3965"/>
    <cellStyle name="常规 30 3 2" xfId="3966"/>
    <cellStyle name="常规 30 5" xfId="3967"/>
    <cellStyle name="常规 30 5 2" xfId="3968"/>
    <cellStyle name="常规 30 6" xfId="3969"/>
    <cellStyle name="常规 30 6 2" xfId="3970"/>
    <cellStyle name="常规 30 7" xfId="3971"/>
    <cellStyle name="常规 30 7 2" xfId="3972"/>
    <cellStyle name="常规 30 8" xfId="3973"/>
    <cellStyle name="常规 30 8 2" xfId="3974"/>
    <cellStyle name="常规 30 9" xfId="3975"/>
    <cellStyle name="常规 30 9 2" xfId="3976"/>
    <cellStyle name="常规 32 10 2" xfId="3977"/>
    <cellStyle name="常规 32 11" xfId="3978"/>
    <cellStyle name="常规 32 11 2" xfId="3979"/>
    <cellStyle name="常规 32 12 2" xfId="3980"/>
    <cellStyle name="常规 32 13" xfId="3981"/>
    <cellStyle name="常规 32 13 2" xfId="3982"/>
    <cellStyle name="常规 32 14" xfId="3983"/>
    <cellStyle name="常规 32 14 2" xfId="3984"/>
    <cellStyle name="常规 32 15" xfId="3985"/>
    <cellStyle name="常规 32 20" xfId="3986"/>
    <cellStyle name="常规 32 16" xfId="3987"/>
    <cellStyle name="常规 32 21" xfId="3988"/>
    <cellStyle name="常规 32 17" xfId="3989"/>
    <cellStyle name="常规 32 22" xfId="3990"/>
    <cellStyle name="常规 32 17 2" xfId="3991"/>
    <cellStyle name="常规 32 22 2" xfId="3992"/>
    <cellStyle name="常规 32 18 2" xfId="3993"/>
    <cellStyle name="常规 32 23 2" xfId="3994"/>
    <cellStyle name="常规 32 19" xfId="3995"/>
    <cellStyle name="常规 32 24" xfId="3996"/>
    <cellStyle name="常规 32 19 2" xfId="3997"/>
    <cellStyle name="常规 32 24 2" xfId="3998"/>
    <cellStyle name="常规 32 2 2" xfId="3999"/>
    <cellStyle name="常规 32 2 2 2" xfId="4000"/>
    <cellStyle name="常规 32 2 3" xfId="4001"/>
    <cellStyle name="常规 32 2 3 2" xfId="4002"/>
    <cellStyle name="常规 32 2 4" xfId="4003"/>
    <cellStyle name="常规 32 2 4 2" xfId="4004"/>
    <cellStyle name="常规 32 2 5 2" xfId="4005"/>
    <cellStyle name="常规 4 18 6 2" xfId="4006"/>
    <cellStyle name="常规 4 23 6 2" xfId="4007"/>
    <cellStyle name="常规 32 2 6" xfId="4008"/>
    <cellStyle name="常规 32 2 6 2" xfId="4009"/>
    <cellStyle name="常规 32 2 7" xfId="4010"/>
    <cellStyle name="常规 32 2 7 2" xfId="4011"/>
    <cellStyle name="常规 32 2 8" xfId="4012"/>
    <cellStyle name="常规 32 2 8 2" xfId="4013"/>
    <cellStyle name="常规 32 2 9" xfId="4014"/>
    <cellStyle name="常规 32 2 9 2" xfId="4015"/>
    <cellStyle name="常规 32 25 2" xfId="4016"/>
    <cellStyle name="常规 32 30 2" xfId="4017"/>
    <cellStyle name="常规 32 26" xfId="4018"/>
    <cellStyle name="常规 32 31" xfId="4019"/>
    <cellStyle name="常规 32 27" xfId="4020"/>
    <cellStyle name="常规 32 32" xfId="4021"/>
    <cellStyle name="常规 32 28" xfId="4022"/>
    <cellStyle name="常规 32 28 2" xfId="4023"/>
    <cellStyle name="常规 32 29" xfId="4024"/>
    <cellStyle name="常规 32 29 2" xfId="4025"/>
    <cellStyle name="常规 32 3" xfId="4026"/>
    <cellStyle name="常规 32 3 2" xfId="4027"/>
    <cellStyle name="常规 32 3 2 2" xfId="4028"/>
    <cellStyle name="常规 32 3 3" xfId="4029"/>
    <cellStyle name="常规 32 3 3 2" xfId="4030"/>
    <cellStyle name="常规 32 3 4" xfId="4031"/>
    <cellStyle name="常规 32 3 4 2" xfId="4032"/>
    <cellStyle name="常规 32 3 5 2" xfId="4033"/>
    <cellStyle name="常规 4 18 7 2" xfId="4034"/>
    <cellStyle name="常规 4 23 7 2" xfId="4035"/>
    <cellStyle name="常规 32 3 6" xfId="4036"/>
    <cellStyle name="常规 32 3 6 2" xfId="4037"/>
    <cellStyle name="常规 32 3 7" xfId="4038"/>
    <cellStyle name="常规 32 3 7 2" xfId="4039"/>
    <cellStyle name="常规 32 3 8" xfId="4040"/>
    <cellStyle name="常规 32 3 9" xfId="4041"/>
    <cellStyle name="常规 61" xfId="4042"/>
    <cellStyle name="常规 56" xfId="4043"/>
    <cellStyle name="常规 32 3 9 2" xfId="4044"/>
    <cellStyle name="常规 32 4 2" xfId="4045"/>
    <cellStyle name="常规 32 4 2 2" xfId="4046"/>
    <cellStyle name="常规 32 4 3" xfId="4047"/>
    <cellStyle name="常规 32 4 3 2" xfId="4048"/>
    <cellStyle name="常规 32 4 4" xfId="4049"/>
    <cellStyle name="常规 32 4 4 2" xfId="4050"/>
    <cellStyle name="常规 32 4 5 2" xfId="4051"/>
    <cellStyle name="常规 4 18 8 2" xfId="4052"/>
    <cellStyle name="常规 4 23 8 2" xfId="4053"/>
    <cellStyle name="常规 32 4 6" xfId="4054"/>
    <cellStyle name="常规 32 4 6 2" xfId="4055"/>
    <cellStyle name="常规 32 4 7" xfId="4056"/>
    <cellStyle name="常规 32 4 7 2" xfId="4057"/>
    <cellStyle name="常规 32 4 8" xfId="4058"/>
    <cellStyle name="常规 32 4 8 2" xfId="4059"/>
    <cellStyle name="常规 32 4 9" xfId="4060"/>
    <cellStyle name="常规 32 4 9 2" xfId="4061"/>
    <cellStyle name="常规 32 5" xfId="4062"/>
    <cellStyle name="常规 32 5 2" xfId="4063"/>
    <cellStyle name="常规 32 5 2 2" xfId="4064"/>
    <cellStyle name="常规 32 5 3" xfId="4065"/>
    <cellStyle name="常规 32 5 3 2" xfId="4066"/>
    <cellStyle name="常规 32 5 4" xfId="4067"/>
    <cellStyle name="常规 32 5 4 2" xfId="4068"/>
    <cellStyle name="常规 32 5 5 2" xfId="4069"/>
    <cellStyle name="常规 4 18 9 2" xfId="4070"/>
    <cellStyle name="常规 4 23 9 2" xfId="4071"/>
    <cellStyle name="常规 32 5 6" xfId="4072"/>
    <cellStyle name="常规 32 5 6 2" xfId="4073"/>
    <cellStyle name="常规 32 5 7" xfId="4074"/>
    <cellStyle name="常规 32 5 7 2" xfId="4075"/>
    <cellStyle name="常规 32 5 8" xfId="4076"/>
    <cellStyle name="常规 32 5 8 2" xfId="4077"/>
    <cellStyle name="常规 32 5 9" xfId="4078"/>
    <cellStyle name="常规 32 5 9 2" xfId="4079"/>
    <cellStyle name="常规 32 6" xfId="4080"/>
    <cellStyle name="常规 43 9" xfId="4081"/>
    <cellStyle name="常规 32 6 10" xfId="4082"/>
    <cellStyle name="常规 38 9" xfId="4083"/>
    <cellStyle name="常规 32 6 2" xfId="4084"/>
    <cellStyle name="常规 32 6 2 2" xfId="4085"/>
    <cellStyle name="常规 32 6 3" xfId="4086"/>
    <cellStyle name="常规 43 32" xfId="4087"/>
    <cellStyle name="常规 43 27" xfId="4088"/>
    <cellStyle name="常规 32 6 3 2" xfId="4089"/>
    <cellStyle name="常规 38 27" xfId="4090"/>
    <cellStyle name="常规 38 32" xfId="4091"/>
    <cellStyle name="常规 32 6 4" xfId="4092"/>
    <cellStyle name="常规 32 6 4 2" xfId="4093"/>
    <cellStyle name="常规 32 6 5 2" xfId="4094"/>
    <cellStyle name="常规 32 6 6 2" xfId="4095"/>
    <cellStyle name="常规 32 6 7" xfId="4096"/>
    <cellStyle name="常规 32 6 7 2" xfId="4097"/>
    <cellStyle name="常规 32 6 8" xfId="4098"/>
    <cellStyle name="常规 32 6 8 2" xfId="4099"/>
    <cellStyle name="常规 32 6 9" xfId="4100"/>
    <cellStyle name="常规 32 6 9 2" xfId="4101"/>
    <cellStyle name="常规 32 7" xfId="4102"/>
    <cellStyle name="常规 32 7 10" xfId="4103"/>
    <cellStyle name="常规 32 7 2" xfId="4104"/>
    <cellStyle name="常规 32 7 2 2" xfId="4105"/>
    <cellStyle name="常规 32 7 3" xfId="4106"/>
    <cellStyle name="常规 32 7 3 2" xfId="4107"/>
    <cellStyle name="常规 32 7 4" xfId="4108"/>
    <cellStyle name="常规 32 7 4 2" xfId="4109"/>
    <cellStyle name="常规 32 7 5 2" xfId="4110"/>
    <cellStyle name="常规 32 7 6" xfId="4111"/>
    <cellStyle name="常规 32 7 6 2" xfId="4112"/>
    <cellStyle name="常规 32 7 7" xfId="4113"/>
    <cellStyle name="常规 32 7 8" xfId="4114"/>
    <cellStyle name="常规 32 7 9" xfId="4115"/>
    <cellStyle name="常规 32 8" xfId="4116"/>
    <cellStyle name="常规 63 9" xfId="4117"/>
    <cellStyle name="常规 58 9" xfId="4118"/>
    <cellStyle name="常规 32 8 10" xfId="4119"/>
    <cellStyle name="常规 32 9" xfId="4120"/>
    <cellStyle name="常规 50 4 9" xfId="4121"/>
    <cellStyle name="常规 36 10" xfId="4122"/>
    <cellStyle name="常规 41 10" xfId="4123"/>
    <cellStyle name="常规 50 4 9 2" xfId="4124"/>
    <cellStyle name="常规 36 10 2" xfId="4125"/>
    <cellStyle name="常规 41 10 2" xfId="4126"/>
    <cellStyle name="常规 4 14 3" xfId="4127"/>
    <cellStyle name="常规 36 11" xfId="4128"/>
    <cellStyle name="常规 41 11" xfId="4129"/>
    <cellStyle name="常规 36 11 2" xfId="4130"/>
    <cellStyle name="常规 41 11 2" xfId="4131"/>
    <cellStyle name="常规 4 15 3" xfId="4132"/>
    <cellStyle name="常规 4 20 3" xfId="4133"/>
    <cellStyle name="常规 36 12" xfId="4134"/>
    <cellStyle name="常规 41 12" xfId="4135"/>
    <cellStyle name="常规 36 12 2" xfId="4136"/>
    <cellStyle name="常规 41 12 2" xfId="4137"/>
    <cellStyle name="常规 4 16 3" xfId="4138"/>
    <cellStyle name="常规 4 21 3" xfId="4139"/>
    <cellStyle name="常规 36 13" xfId="4140"/>
    <cellStyle name="常规 41 13" xfId="4141"/>
    <cellStyle name="常规 36 13 2" xfId="4142"/>
    <cellStyle name="常规 41 13 2" xfId="4143"/>
    <cellStyle name="常规 4 17 3" xfId="4144"/>
    <cellStyle name="常规 4 22 3" xfId="4145"/>
    <cellStyle name="常规 36 14" xfId="4146"/>
    <cellStyle name="常规 41 14" xfId="4147"/>
    <cellStyle name="常规 36 14 2" xfId="4148"/>
    <cellStyle name="常规 41 14 2" xfId="4149"/>
    <cellStyle name="常规 4 18 3" xfId="4150"/>
    <cellStyle name="常规 4 23 3" xfId="4151"/>
    <cellStyle name="常规 41 20 2" xfId="4152"/>
    <cellStyle name="常规 36 15 2" xfId="4153"/>
    <cellStyle name="常规 36 20 2" xfId="4154"/>
    <cellStyle name="常规 41 15 2" xfId="4155"/>
    <cellStyle name="常规 4 19 3" xfId="4156"/>
    <cellStyle name="常规 4 24 3" xfId="4157"/>
    <cellStyle name="常规 41 21" xfId="4158"/>
    <cellStyle name="常规 36 16" xfId="4159"/>
    <cellStyle name="常规 36 21" xfId="4160"/>
    <cellStyle name="常规 41 16" xfId="4161"/>
    <cellStyle name="常规 41 21 2" xfId="4162"/>
    <cellStyle name="常规 36 16 2" xfId="4163"/>
    <cellStyle name="常规 36 21 2" xfId="4164"/>
    <cellStyle name="常规 41 16 2" xfId="4165"/>
    <cellStyle name="常规 4 25 3" xfId="4166"/>
    <cellStyle name="常规 50 2 8 2" xfId="4167"/>
    <cellStyle name="常规 41 22" xfId="4168"/>
    <cellStyle name="常规 36 17" xfId="4169"/>
    <cellStyle name="常规 36 22" xfId="4170"/>
    <cellStyle name="常规 41 17" xfId="4171"/>
    <cellStyle name="常规 41 22 2" xfId="4172"/>
    <cellStyle name="常规 36 17 2" xfId="4173"/>
    <cellStyle name="常规 36 22 2" xfId="4174"/>
    <cellStyle name="常规 41 17 2" xfId="4175"/>
    <cellStyle name="常规 4 26 3" xfId="4176"/>
    <cellStyle name="常规 41 23" xfId="4177"/>
    <cellStyle name="常规 36 18" xfId="4178"/>
    <cellStyle name="常规 36 23" xfId="4179"/>
    <cellStyle name="常规 41 18" xfId="4180"/>
    <cellStyle name="常规 41 23 2" xfId="4181"/>
    <cellStyle name="常规 36 18 2" xfId="4182"/>
    <cellStyle name="常规 36 23 2" xfId="4183"/>
    <cellStyle name="常规 41 18 2" xfId="4184"/>
    <cellStyle name="常规 41 24" xfId="4185"/>
    <cellStyle name="常规 36 19" xfId="4186"/>
    <cellStyle name="常规 36 24" xfId="4187"/>
    <cellStyle name="常规 41 19" xfId="4188"/>
    <cellStyle name="常规 41 24 2" xfId="4189"/>
    <cellStyle name="常规 36 19 2" xfId="4190"/>
    <cellStyle name="常规 36 24 2" xfId="4191"/>
    <cellStyle name="常规 41 19 2" xfId="4192"/>
    <cellStyle name="常规 36 2 10" xfId="4193"/>
    <cellStyle name="常规 41 2 10" xfId="4194"/>
    <cellStyle name="常规 41 2 8" xfId="4195"/>
    <cellStyle name="常规 36 2 8" xfId="4196"/>
    <cellStyle name="常规 60 2" xfId="4197"/>
    <cellStyle name="常规 55 2" xfId="4198"/>
    <cellStyle name="常规 41 2 9" xfId="4199"/>
    <cellStyle name="常规 36 2 9" xfId="4200"/>
    <cellStyle name="常规 41 30 2" xfId="4201"/>
    <cellStyle name="常规 41 25 2" xfId="4202"/>
    <cellStyle name="常规 36 25 2" xfId="4203"/>
    <cellStyle name="常规 36 30 2" xfId="4204"/>
    <cellStyle name="常规 41 31" xfId="4205"/>
    <cellStyle name="常规 41 26" xfId="4206"/>
    <cellStyle name="常规 36 26" xfId="4207"/>
    <cellStyle name="常规 36 31" xfId="4208"/>
    <cellStyle name="常规 41 31 2" xfId="4209"/>
    <cellStyle name="常规 41 26 2" xfId="4210"/>
    <cellStyle name="常规 36 26 2" xfId="4211"/>
    <cellStyle name="常规 36 31 2" xfId="4212"/>
    <cellStyle name="常规 41 32" xfId="4213"/>
    <cellStyle name="常规 41 27" xfId="4214"/>
    <cellStyle name="常规 36 27" xfId="4215"/>
    <cellStyle name="常规 36 32" xfId="4216"/>
    <cellStyle name="常规 41 27 2" xfId="4217"/>
    <cellStyle name="常规 36 27 2" xfId="4218"/>
    <cellStyle name="常规 41 28" xfId="4219"/>
    <cellStyle name="常规 36 28" xfId="4220"/>
    <cellStyle name="常规 41 28 2" xfId="4221"/>
    <cellStyle name="常规 36 28 2" xfId="4222"/>
    <cellStyle name="常规 4 13 6 2" xfId="4223"/>
    <cellStyle name="常规 41 29" xfId="4224"/>
    <cellStyle name="常规 36 29" xfId="4225"/>
    <cellStyle name="常规 41 29 2" xfId="4226"/>
    <cellStyle name="常规 36 29 2" xfId="4227"/>
    <cellStyle name="常规 41 3 10" xfId="4228"/>
    <cellStyle name="常规 36 3 10" xfId="4229"/>
    <cellStyle name="常规 41 4" xfId="4230"/>
    <cellStyle name="常规 36 4" xfId="4231"/>
    <cellStyle name="常规 41 4 10" xfId="4232"/>
    <cellStyle name="常规 36 4 10" xfId="4233"/>
    <cellStyle name="常规 41 5" xfId="4234"/>
    <cellStyle name="常规 36 5" xfId="4235"/>
    <cellStyle name="常规 41 6" xfId="4236"/>
    <cellStyle name="常规 36 6" xfId="4237"/>
    <cellStyle name="常规 41 7" xfId="4238"/>
    <cellStyle name="常规 36 7" xfId="4239"/>
    <cellStyle name="常规 41 9" xfId="4240"/>
    <cellStyle name="常规 36 9" xfId="4241"/>
    <cellStyle name="常规 43 10 2" xfId="4242"/>
    <cellStyle name="常规 38 10 2" xfId="4243"/>
    <cellStyle name="常规 43 11" xfId="4244"/>
    <cellStyle name="常规 38 11" xfId="4245"/>
    <cellStyle name="常规 43 12 2" xfId="4246"/>
    <cellStyle name="常规 38 12 2" xfId="4247"/>
    <cellStyle name="常规 43 13" xfId="4248"/>
    <cellStyle name="常规 38 13" xfId="4249"/>
    <cellStyle name="常规 43 13 2" xfId="4250"/>
    <cellStyle name="常规 38 13 2" xfId="4251"/>
    <cellStyle name="常规 43 14" xfId="4252"/>
    <cellStyle name="常规 38 14" xfId="4253"/>
    <cellStyle name="常规 43 14 2" xfId="4254"/>
    <cellStyle name="常规 38 14 2" xfId="4255"/>
    <cellStyle name="常规 43 20" xfId="4256"/>
    <cellStyle name="常规 43 15" xfId="4257"/>
    <cellStyle name="常规 38 15" xfId="4258"/>
    <cellStyle name="常规 38 20" xfId="4259"/>
    <cellStyle name="常规 43 20 2" xfId="4260"/>
    <cellStyle name="常规 43 15 2" xfId="4261"/>
    <cellStyle name="常规 38 15 2" xfId="4262"/>
    <cellStyle name="常规 38 20 2" xfId="4263"/>
    <cellStyle name="常规 43 21" xfId="4264"/>
    <cellStyle name="常规 43 16" xfId="4265"/>
    <cellStyle name="常规 38 16" xfId="4266"/>
    <cellStyle name="常规 38 21" xfId="4267"/>
    <cellStyle name="常规 43 21 2" xfId="4268"/>
    <cellStyle name="常规 43 16 2" xfId="4269"/>
    <cellStyle name="常规 38 16 2" xfId="4270"/>
    <cellStyle name="常规 38 21 2" xfId="4271"/>
    <cellStyle name="常规 43 22" xfId="4272"/>
    <cellStyle name="常规 43 17" xfId="4273"/>
    <cellStyle name="常规 38 17" xfId="4274"/>
    <cellStyle name="常规 38 22" xfId="4275"/>
    <cellStyle name="常规 43 22 2" xfId="4276"/>
    <cellStyle name="常规 43 17 2" xfId="4277"/>
    <cellStyle name="常规 38 17 2" xfId="4278"/>
    <cellStyle name="常规 38 22 2" xfId="4279"/>
    <cellStyle name="常规 43 23" xfId="4280"/>
    <cellStyle name="常规 43 18" xfId="4281"/>
    <cellStyle name="常规 38 18" xfId="4282"/>
    <cellStyle name="常规 38 23" xfId="4283"/>
    <cellStyle name="常规 43 23 2" xfId="4284"/>
    <cellStyle name="常规 43 18 2" xfId="4285"/>
    <cellStyle name="常规 38 18 2" xfId="4286"/>
    <cellStyle name="常规 38 23 2" xfId="4287"/>
    <cellStyle name="常规 43 24 2" xfId="4288"/>
    <cellStyle name="常规 43 19 2" xfId="4289"/>
    <cellStyle name="常规 38 19 2" xfId="4290"/>
    <cellStyle name="常规 38 24 2" xfId="4291"/>
    <cellStyle name="常规 43 2 10" xfId="4292"/>
    <cellStyle name="常规 38 2 10" xfId="4293"/>
    <cellStyle name="常规 43 2 9" xfId="4294"/>
    <cellStyle name="常规 38 2 9" xfId="4295"/>
    <cellStyle name="常规 43 2 9 2" xfId="4296"/>
    <cellStyle name="常规 38 2 9 2" xfId="4297"/>
    <cellStyle name="常规 43 30 2" xfId="4298"/>
    <cellStyle name="常规 43 25 2" xfId="4299"/>
    <cellStyle name="常规 38 25 2" xfId="4300"/>
    <cellStyle name="常规 38 30 2" xfId="4301"/>
    <cellStyle name="常规 43 31" xfId="4302"/>
    <cellStyle name="常规 43 26" xfId="4303"/>
    <cellStyle name="常规 38 26" xfId="4304"/>
    <cellStyle name="常规 38 31" xfId="4305"/>
    <cellStyle name="常规 43 31 2" xfId="4306"/>
    <cellStyle name="常规 43 26 2" xfId="4307"/>
    <cellStyle name="常规 38 26 2" xfId="4308"/>
    <cellStyle name="常规 38 31 2" xfId="4309"/>
    <cellStyle name="常规 43 27 2" xfId="4310"/>
    <cellStyle name="常规 38 27 2" xfId="4311"/>
    <cellStyle name="常规 43 28" xfId="4312"/>
    <cellStyle name="常规 38 28" xfId="4313"/>
    <cellStyle name="适中 4" xfId="4314"/>
    <cellStyle name="常规 43 28 2" xfId="4315"/>
    <cellStyle name="常规 38 28 2" xfId="4316"/>
    <cellStyle name="常规 52 5 4 2" xfId="4317"/>
    <cellStyle name="常规 43 29" xfId="4318"/>
    <cellStyle name="常规 38 29" xfId="4319"/>
    <cellStyle name="常规 43 29 2" xfId="4320"/>
    <cellStyle name="常规 38 29 2" xfId="4321"/>
    <cellStyle name="常规 43 3 10" xfId="4322"/>
    <cellStyle name="常规 38 3 10" xfId="4323"/>
    <cellStyle name="常规 43 3 9" xfId="4324"/>
    <cellStyle name="常规 38 3 9" xfId="4325"/>
    <cellStyle name="常规 43 3 9 2" xfId="4326"/>
    <cellStyle name="常规 38 3 9 2" xfId="4327"/>
    <cellStyle name="常规 43 4 10" xfId="4328"/>
    <cellStyle name="常规 38 4 10" xfId="4329"/>
    <cellStyle name="常规 43 4 9 2" xfId="4330"/>
    <cellStyle name="常规 38 4 9 2" xfId="4331"/>
    <cellStyle name="常规 43 5" xfId="4332"/>
    <cellStyle name="常规 38 5" xfId="4333"/>
    <cellStyle name="常规 43 5 10" xfId="4334"/>
    <cellStyle name="常规 38 5 10" xfId="4335"/>
    <cellStyle name="常规 43 5 9" xfId="4336"/>
    <cellStyle name="常规 38 5 9" xfId="4337"/>
    <cellStyle name="常规 43 5 9 2" xfId="4338"/>
    <cellStyle name="常规 38 5 9 2" xfId="4339"/>
    <cellStyle name="常规 43 6 10" xfId="4340"/>
    <cellStyle name="常规 38 6 10" xfId="4341"/>
    <cellStyle name="常规 43 6 9 2" xfId="4342"/>
    <cellStyle name="常规 38 6 9 2" xfId="4343"/>
    <cellStyle name="常规 43 7" xfId="4344"/>
    <cellStyle name="常规 38 7" xfId="4345"/>
    <cellStyle name="常规 43 7 10" xfId="4346"/>
    <cellStyle name="常规 38 7 10" xfId="4347"/>
    <cellStyle name="常规 43 7 9" xfId="4348"/>
    <cellStyle name="常规 38 7 9" xfId="4349"/>
    <cellStyle name="常规 43 8 10" xfId="4350"/>
    <cellStyle name="常规 38 8 10" xfId="4351"/>
    <cellStyle name="常规 44 2" xfId="4352"/>
    <cellStyle name="常规 39 2" xfId="4353"/>
    <cellStyle name="常规 4" xfId="4354"/>
    <cellStyle name="常规 4 10" xfId="4355"/>
    <cellStyle name="常规 4 10 10" xfId="4356"/>
    <cellStyle name="常规 4 10 2" xfId="4357"/>
    <cellStyle name="常规 4 10 2 2" xfId="4358"/>
    <cellStyle name="常规 4 10 3" xfId="4359"/>
    <cellStyle name="常规 4 10 3 2" xfId="4360"/>
    <cellStyle name="常规 4 10 4" xfId="4361"/>
    <cellStyle name="常规 4 10 4 2" xfId="4362"/>
    <cellStyle name="常规 4 10 5 2" xfId="4363"/>
    <cellStyle name="常规 4 10 9" xfId="4364"/>
    <cellStyle name="常规 4 11" xfId="4365"/>
    <cellStyle name="常规 4 11 10" xfId="4366"/>
    <cellStyle name="常规 4 11 2" xfId="4367"/>
    <cellStyle name="常规 4 11 2 2" xfId="4368"/>
    <cellStyle name="常规 4 11 3" xfId="4369"/>
    <cellStyle name="常规 4 11 3 2" xfId="4370"/>
    <cellStyle name="常规 4 11 4" xfId="4371"/>
    <cellStyle name="常规 4 11 4 2" xfId="4372"/>
    <cellStyle name="常规 4 11 5" xfId="4373"/>
    <cellStyle name="常规 4 11 5 2" xfId="4374"/>
    <cellStyle name="常规 4 11 6" xfId="4375"/>
    <cellStyle name="常规 4 11 6 2" xfId="4376"/>
    <cellStyle name="常规 4 11 7" xfId="4377"/>
    <cellStyle name="常规 4 11 7 2" xfId="4378"/>
    <cellStyle name="常规 4 11 8" xfId="4379"/>
    <cellStyle name="常规 4 11 8 2" xfId="4380"/>
    <cellStyle name="常规 4 11 9" xfId="4381"/>
    <cellStyle name="常规 4 11 9 2" xfId="4382"/>
    <cellStyle name="常规 4 12 2 2" xfId="4383"/>
    <cellStyle name="常规 4 12 3" xfId="4384"/>
    <cellStyle name="常规 4 12 3 2" xfId="4385"/>
    <cellStyle name="常规 4 12 4" xfId="4386"/>
    <cellStyle name="常规 4 12 4 2" xfId="4387"/>
    <cellStyle name="常规 4 12 5" xfId="4388"/>
    <cellStyle name="常规 4 12 6" xfId="4389"/>
    <cellStyle name="常规 4 12 6 2" xfId="4390"/>
    <cellStyle name="常规 4 12 7" xfId="4391"/>
    <cellStyle name="常规 4 12 7 2" xfId="4392"/>
    <cellStyle name="常规 4 12 8" xfId="4393"/>
    <cellStyle name="常规 4 12 8 2" xfId="4394"/>
    <cellStyle name="常规 4 12 9" xfId="4395"/>
    <cellStyle name="常规 4 12 9 2" xfId="4396"/>
    <cellStyle name="常规 4 13 10" xfId="4397"/>
    <cellStyle name="常规 4 13 2 2" xfId="4398"/>
    <cellStyle name="常规 4 13 3" xfId="4399"/>
    <cellStyle name="常规 4 13 3 2" xfId="4400"/>
    <cellStyle name="常规 4 13 4" xfId="4401"/>
    <cellStyle name="常规 4 13 4 2" xfId="4402"/>
    <cellStyle name="常规 4 13 5" xfId="4403"/>
    <cellStyle name="常规 4 13 5 2" xfId="4404"/>
    <cellStyle name="常规 4 13 7" xfId="4405"/>
    <cellStyle name="常规 4 13 7 2" xfId="4406"/>
    <cellStyle name="常规 4 13 8" xfId="4407"/>
    <cellStyle name="常规 4 13 8 2" xfId="4408"/>
    <cellStyle name="常规 4 13 9" xfId="4409"/>
    <cellStyle name="常规 4 13 9 2" xfId="4410"/>
    <cellStyle name="常规 4 14 10" xfId="4411"/>
    <cellStyle name="常规 4 14 2 2" xfId="4412"/>
    <cellStyle name="常规 4 14 3 2" xfId="4413"/>
    <cellStyle name="常规 4 14 4" xfId="4414"/>
    <cellStyle name="常规 4 14 4 2" xfId="4415"/>
    <cellStyle name="常规 4 14 5" xfId="4416"/>
    <cellStyle name="常规 4 14 5 2" xfId="4417"/>
    <cellStyle name="常规 4 14 6 2" xfId="4418"/>
    <cellStyle name="常规 4 14 7" xfId="4419"/>
    <cellStyle name="常规 4 14 7 2" xfId="4420"/>
    <cellStyle name="常规 4 14 8" xfId="4421"/>
    <cellStyle name="常规 4 14 8 2" xfId="4422"/>
    <cellStyle name="常规 4 14 9" xfId="4423"/>
    <cellStyle name="常规 4 14 9 2" xfId="4424"/>
    <cellStyle name="常规 4 15 10" xfId="4425"/>
    <cellStyle name="常规 4 20 10" xfId="4426"/>
    <cellStyle name="常规 4 15 2 2" xfId="4427"/>
    <cellStyle name="常规 4 20 2 2" xfId="4428"/>
    <cellStyle name="常规 4 15 3 2" xfId="4429"/>
    <cellStyle name="常规 4 20 3 2" xfId="4430"/>
    <cellStyle name="常规 4 15 4" xfId="4431"/>
    <cellStyle name="常规 4 20 4" xfId="4432"/>
    <cellStyle name="常规 4 15 4 2" xfId="4433"/>
    <cellStyle name="常规 4 20 4 2" xfId="4434"/>
    <cellStyle name="常规 4 15 5" xfId="4435"/>
    <cellStyle name="常规 4 20 5" xfId="4436"/>
    <cellStyle name="常规 4 15 5 2" xfId="4437"/>
    <cellStyle name="常规 4 20 5 2" xfId="4438"/>
    <cellStyle name="常规 4 4 10" xfId="4439"/>
    <cellStyle name="常规 4 15 6 2" xfId="4440"/>
    <cellStyle name="常规 4 20 6 2" xfId="4441"/>
    <cellStyle name="常规 4 15 7" xfId="4442"/>
    <cellStyle name="常规 4 20 7" xfId="4443"/>
    <cellStyle name="常规 4 15 7 2" xfId="4444"/>
    <cellStyle name="常规 4 20 7 2" xfId="4445"/>
    <cellStyle name="常规 4 15 8" xfId="4446"/>
    <cellStyle name="常规 4 20 8" xfId="4447"/>
    <cellStyle name="常规 4 15 8 2" xfId="4448"/>
    <cellStyle name="常规 4 20 8 2" xfId="4449"/>
    <cellStyle name="常规 4 15 9" xfId="4450"/>
    <cellStyle name="常规 4 20 9" xfId="4451"/>
    <cellStyle name="常规 4 15 9 2" xfId="4452"/>
    <cellStyle name="常规 4 20 9 2" xfId="4453"/>
    <cellStyle name="常规 50 6 9" xfId="4454"/>
    <cellStyle name="常规 4 16 10" xfId="4455"/>
    <cellStyle name="常规 4 21 10" xfId="4456"/>
    <cellStyle name="常规 4 16 4" xfId="4457"/>
    <cellStyle name="常规 4 21 4" xfId="4458"/>
    <cellStyle name="常规 4 16 5" xfId="4459"/>
    <cellStyle name="常规 4 21 5" xfId="4460"/>
    <cellStyle name="常规 4 16 7" xfId="4461"/>
    <cellStyle name="常规 4 21 7" xfId="4462"/>
    <cellStyle name="常规 4 16 8" xfId="4463"/>
    <cellStyle name="常规 4 21 8" xfId="4464"/>
    <cellStyle name="常规 4 16 9" xfId="4465"/>
    <cellStyle name="常规 4 21 9" xfId="4466"/>
    <cellStyle name="常规 4 17 4" xfId="4467"/>
    <cellStyle name="常规 4 22 4" xfId="4468"/>
    <cellStyle name="常规 4 17 5" xfId="4469"/>
    <cellStyle name="常规 4 22 5" xfId="4470"/>
    <cellStyle name="常规 4 17 6 2" xfId="4471"/>
    <cellStyle name="常规 4 22 6 2" xfId="4472"/>
    <cellStyle name="常规 4 9 3" xfId="4473"/>
    <cellStyle name="常规 4 17 7" xfId="4474"/>
    <cellStyle name="常规 4 22 7" xfId="4475"/>
    <cellStyle name="常规 4 17 7 2" xfId="4476"/>
    <cellStyle name="常规 4 22 7 2" xfId="4477"/>
    <cellStyle name="注释 2" xfId="4478"/>
    <cellStyle name="常规 4 17 8" xfId="4479"/>
    <cellStyle name="常规 4 22 8" xfId="4480"/>
    <cellStyle name="常规 4 17 8 2" xfId="4481"/>
    <cellStyle name="常规 4 22 8 2" xfId="4482"/>
    <cellStyle name="注释 3" xfId="4483"/>
    <cellStyle name="常规 4 17 9" xfId="4484"/>
    <cellStyle name="常规 4 22 9" xfId="4485"/>
    <cellStyle name="常规 4 18 10" xfId="4486"/>
    <cellStyle name="常规 4 23 10" xfId="4487"/>
    <cellStyle name="常规 4 18 4" xfId="4488"/>
    <cellStyle name="常规 4 23 4" xfId="4489"/>
    <cellStyle name="常规 4 18 4 2" xfId="4490"/>
    <cellStyle name="常规 4 23 4 2" xfId="4491"/>
    <cellStyle name="常规 4 18 5" xfId="4492"/>
    <cellStyle name="常规 4 23 5" xfId="4493"/>
    <cellStyle name="常规 4 18 7" xfId="4494"/>
    <cellStyle name="常规 4 23 7" xfId="4495"/>
    <cellStyle name="常规 4 18 8" xfId="4496"/>
    <cellStyle name="常规 4 23 8" xfId="4497"/>
    <cellStyle name="常规 4 18 9" xfId="4498"/>
    <cellStyle name="常规 4 23 9" xfId="4499"/>
    <cellStyle name="常规 4 19 10" xfId="4500"/>
    <cellStyle name="常规 4 24 10" xfId="4501"/>
    <cellStyle name="警告文本 3" xfId="4502"/>
    <cellStyle name="常规 4 19 2 2" xfId="4503"/>
    <cellStyle name="常规 4 24 2 2" xfId="4504"/>
    <cellStyle name="常规 4 19 3 2" xfId="4505"/>
    <cellStyle name="常规 4 24 3 2" xfId="4506"/>
    <cellStyle name="常规 4 19 4" xfId="4507"/>
    <cellStyle name="常规 4 24 4" xfId="4508"/>
    <cellStyle name="常规 4 19 4 2" xfId="4509"/>
    <cellStyle name="常规 4 24 4 2" xfId="4510"/>
    <cellStyle name="常规 4 19 5" xfId="4511"/>
    <cellStyle name="常规 4 24 5" xfId="4512"/>
    <cellStyle name="常规 4 19 6 2" xfId="4513"/>
    <cellStyle name="常规 4 24 6 2" xfId="4514"/>
    <cellStyle name="常规 4 19 7" xfId="4515"/>
    <cellStyle name="常规 4 24 7" xfId="4516"/>
    <cellStyle name="常规 4 19 7 2" xfId="4517"/>
    <cellStyle name="常规 4 24 7 2" xfId="4518"/>
    <cellStyle name="常规 4 2 10" xfId="4519"/>
    <cellStyle name="常规 4 25" xfId="4520"/>
    <cellStyle name="常规 4 30" xfId="4521"/>
    <cellStyle name="常规 40 5 2" xfId="4522"/>
    <cellStyle name="常规 4 25 10" xfId="4523"/>
    <cellStyle name="常规 4 25 2" xfId="4524"/>
    <cellStyle name="常规 4 30 2" xfId="4525"/>
    <cellStyle name="常规 4 25 2 2" xfId="4526"/>
    <cellStyle name="常规 4 25 3 2" xfId="4527"/>
    <cellStyle name="常规 4 25 4" xfId="4528"/>
    <cellStyle name="常规 4 25 4 2" xfId="4529"/>
    <cellStyle name="常规 4 25 5" xfId="4530"/>
    <cellStyle name="常规 4 25 6 2" xfId="4531"/>
    <cellStyle name="常规 4 25 7" xfId="4532"/>
    <cellStyle name="常规 4 25 7 2" xfId="4533"/>
    <cellStyle name="常规 4 26" xfId="4534"/>
    <cellStyle name="常规 4 31" xfId="4535"/>
    <cellStyle name="常规 4 26 2" xfId="4536"/>
    <cellStyle name="常规 4 31 2" xfId="4537"/>
    <cellStyle name="常规 4 26 2 2" xfId="4538"/>
    <cellStyle name="常规 4 26 3 2" xfId="4539"/>
    <cellStyle name="常规 4 26 4" xfId="4540"/>
    <cellStyle name="常规 4 26 4 2" xfId="4541"/>
    <cellStyle name="常规 4 26 5 2" xfId="4542"/>
    <cellStyle name="常规 4 26 6 2" xfId="4543"/>
    <cellStyle name="常规 4 26 7" xfId="4544"/>
    <cellStyle name="常规 4 26 7 2" xfId="4545"/>
    <cellStyle name="常规 4 27" xfId="4546"/>
    <cellStyle name="常规 4 32" xfId="4547"/>
    <cellStyle name="常规 4 27 2" xfId="4548"/>
    <cellStyle name="常规 4 32 2" xfId="4549"/>
    <cellStyle name="常规 4 28" xfId="4550"/>
    <cellStyle name="常规 4 33" xfId="4551"/>
    <cellStyle name="常规 4 28 2" xfId="4552"/>
    <cellStyle name="常规 4 33 2" xfId="4553"/>
    <cellStyle name="常规 4 29 2" xfId="4554"/>
    <cellStyle name="常规 4 34 2" xfId="4555"/>
    <cellStyle name="常规 4 3 10" xfId="4556"/>
    <cellStyle name="常规 4 35" xfId="4557"/>
    <cellStyle name="常规 4 40" xfId="4558"/>
    <cellStyle name="常规 4 35 2" xfId="4559"/>
    <cellStyle name="常规 4 40 2" xfId="4560"/>
    <cellStyle name="常规 4 36" xfId="4561"/>
    <cellStyle name="常规 4 41" xfId="4562"/>
    <cellStyle name="常规 4 36 2" xfId="4563"/>
    <cellStyle name="常规 4 41 2" xfId="4564"/>
    <cellStyle name="警告文本 2" xfId="4565"/>
    <cellStyle name="常规 4 4 3 2" xfId="4566"/>
    <cellStyle name="常规 4 4 4" xfId="4567"/>
    <cellStyle name="常规 4 4 4 2" xfId="4568"/>
    <cellStyle name="常规 4 4 5" xfId="4569"/>
    <cellStyle name="常规 4 4 5 2" xfId="4570"/>
    <cellStyle name="常规 4 4 6" xfId="4571"/>
    <cellStyle name="常规 4 4 6 2" xfId="4572"/>
    <cellStyle name="常规 4 4 7 2" xfId="4573"/>
    <cellStyle name="常规 4 4 8" xfId="4574"/>
    <cellStyle name="常规 4 4 8 2" xfId="4575"/>
    <cellStyle name="常规 4 4 9" xfId="4576"/>
    <cellStyle name="常规 4 4 9 2" xfId="4577"/>
    <cellStyle name="常规 4 5 3 2" xfId="4578"/>
    <cellStyle name="常规 4 5 4 2" xfId="4579"/>
    <cellStyle name="常规 4 5 5 2" xfId="4580"/>
    <cellStyle name="常规 4 5 6 2" xfId="4581"/>
    <cellStyle name="常规 4 5 7 2" xfId="4582"/>
    <cellStyle name="常规 4 5 8 2" xfId="4583"/>
    <cellStyle name="常规 4 6 2 2" xfId="4584"/>
    <cellStyle name="常规 4 6 3 2" xfId="4585"/>
    <cellStyle name="常规 4 6 4 2" xfId="4586"/>
    <cellStyle name="常规 4 6 5 2" xfId="4587"/>
    <cellStyle name="常规 4 6 6 2" xfId="4588"/>
    <cellStyle name="常规 4 6 7 2" xfId="4589"/>
    <cellStyle name="常规 4 6 8 2" xfId="4590"/>
    <cellStyle name="常规 4 6 9 2" xfId="4591"/>
    <cellStyle name="常规 4 8 4" xfId="4592"/>
    <cellStyle name="常规 4 8 5" xfId="4593"/>
    <cellStyle name="常规 4 8 6" xfId="4594"/>
    <cellStyle name="常规 4 8 7" xfId="4595"/>
    <cellStyle name="常规 4 8 8" xfId="4596"/>
    <cellStyle name="常规 4 8 9" xfId="4597"/>
    <cellStyle name="常规 4 8 9 2" xfId="4598"/>
    <cellStyle name="常规 4 9 4" xfId="4599"/>
    <cellStyle name="常规 4 9 5" xfId="4600"/>
    <cellStyle name="常规 4 9 6" xfId="4601"/>
    <cellStyle name="常规 4 9 7" xfId="4602"/>
    <cellStyle name="常规 4 9 8" xfId="4603"/>
    <cellStyle name="常规 4 9 9" xfId="4604"/>
    <cellStyle name="常规 4_物流费用结算单" xfId="4605"/>
    <cellStyle name="常规 40 10" xfId="4606"/>
    <cellStyle name="常规 40 2 2" xfId="4607"/>
    <cellStyle name="常规 40 3 2" xfId="4608"/>
    <cellStyle name="常规 40 4" xfId="4609"/>
    <cellStyle name="常规 40 4 2" xfId="4610"/>
    <cellStyle name="常规 40 5" xfId="4611"/>
    <cellStyle name="常规 40 6" xfId="4612"/>
    <cellStyle name="常规 40 6 2" xfId="4613"/>
    <cellStyle name="常规 40 7" xfId="4614"/>
    <cellStyle name="常规 40 7 2" xfId="4615"/>
    <cellStyle name="常规 50 2 10" xfId="4616"/>
    <cellStyle name="常规 40 8" xfId="4617"/>
    <cellStyle name="常规 40 8 2" xfId="4618"/>
    <cellStyle name="常规 40 9" xfId="4619"/>
    <cellStyle name="常规 40 9 2" xfId="4620"/>
    <cellStyle name="常规 44 10" xfId="4621"/>
    <cellStyle name="常规 44 2 2" xfId="4622"/>
    <cellStyle name="常规 44 3 2" xfId="4623"/>
    <cellStyle name="常规 44 4" xfId="4624"/>
    <cellStyle name="常规 44 4 2" xfId="4625"/>
    <cellStyle name="常规 44 5" xfId="4626"/>
    <cellStyle name="常规 44 6" xfId="4627"/>
    <cellStyle name="常规 44 6 2" xfId="4628"/>
    <cellStyle name="常规 44 7" xfId="4629"/>
    <cellStyle name="常规 44 7 2" xfId="4630"/>
    <cellStyle name="常规 44 8" xfId="4631"/>
    <cellStyle name="常规 44 8 2" xfId="4632"/>
    <cellStyle name="常规 44 9" xfId="4633"/>
    <cellStyle name="常规 44 9 2" xfId="4634"/>
    <cellStyle name="常规 50" xfId="4635"/>
    <cellStyle name="常规 45" xfId="4636"/>
    <cellStyle name="常规 50 2" xfId="4637"/>
    <cellStyle name="常规 45 2" xfId="4638"/>
    <cellStyle name="常规 51" xfId="4639"/>
    <cellStyle name="常规 46" xfId="4640"/>
    <cellStyle name="常规 51 2" xfId="4641"/>
    <cellStyle name="常规 46 2" xfId="4642"/>
    <cellStyle name="常规 52" xfId="4643"/>
    <cellStyle name="常规 47" xfId="4644"/>
    <cellStyle name="常规 53" xfId="4645"/>
    <cellStyle name="常规 48" xfId="4646"/>
    <cellStyle name="常规 54 2" xfId="4647"/>
    <cellStyle name="常规 49 2" xfId="4648"/>
    <cellStyle name="常规 5" xfId="4649"/>
    <cellStyle name="常规 50 10" xfId="4650"/>
    <cellStyle name="常规 50 11" xfId="4651"/>
    <cellStyle name="常规 50 11 2" xfId="4652"/>
    <cellStyle name="常规 50 12" xfId="4653"/>
    <cellStyle name="常规 50 13" xfId="4654"/>
    <cellStyle name="常规 50 14" xfId="4655"/>
    <cellStyle name="常规 50 20" xfId="4656"/>
    <cellStyle name="常规 50 15" xfId="4657"/>
    <cellStyle name="常规 50 21" xfId="4658"/>
    <cellStyle name="常规 50 16" xfId="4659"/>
    <cellStyle name="常规 50 3 3 2" xfId="4660"/>
    <cellStyle name="常规 50 22" xfId="4661"/>
    <cellStyle name="常规 50 17" xfId="4662"/>
    <cellStyle name="常规 50 23" xfId="4663"/>
    <cellStyle name="常规 50 18" xfId="4664"/>
    <cellStyle name="常规 50 24" xfId="4665"/>
    <cellStyle name="常规 50 19" xfId="4666"/>
    <cellStyle name="常规 50 2 2" xfId="4667"/>
    <cellStyle name="常规 50 2 2 2" xfId="4668"/>
    <cellStyle name="常规 50 2 3" xfId="4669"/>
    <cellStyle name="常规 50 2 3 2" xfId="4670"/>
    <cellStyle name="常规 50 2 4" xfId="4671"/>
    <cellStyle name="常规 50 2 4 2" xfId="4672"/>
    <cellStyle name="常规 50 2 5" xfId="4673"/>
    <cellStyle name="常规 50 2 5 2" xfId="4674"/>
    <cellStyle name="常规 50 2 6" xfId="4675"/>
    <cellStyle name="常规 50 2 6 2" xfId="4676"/>
    <cellStyle name="常规 50 2 7" xfId="4677"/>
    <cellStyle name="常规 50 2 7 2" xfId="4678"/>
    <cellStyle name="常规 50 2 8" xfId="4679"/>
    <cellStyle name="常规 50 2 9" xfId="4680"/>
    <cellStyle name="常规 50 2 9 2" xfId="4681"/>
    <cellStyle name="常规 50 30" xfId="4682"/>
    <cellStyle name="常规 50 25" xfId="4683"/>
    <cellStyle name="常规 50 31" xfId="4684"/>
    <cellStyle name="常规 50 26" xfId="4685"/>
    <cellStyle name="常规 50 31 2" xfId="4686"/>
    <cellStyle name="常规 50 26 2" xfId="4687"/>
    <cellStyle name="常规 50 32" xfId="4688"/>
    <cellStyle name="常规 50 27" xfId="4689"/>
    <cellStyle name="常规 50 27 2" xfId="4690"/>
    <cellStyle name="常规 50 28" xfId="4691"/>
    <cellStyle name="常规 50 28 2" xfId="4692"/>
    <cellStyle name="常规 50 29" xfId="4693"/>
    <cellStyle name="常规 50 29 2" xfId="4694"/>
    <cellStyle name="常规 50 8" xfId="4695"/>
    <cellStyle name="常规 50 3 10" xfId="4696"/>
    <cellStyle name="常规 50 3 2" xfId="4697"/>
    <cellStyle name="常规 50 3 2 2" xfId="4698"/>
    <cellStyle name="常规 50 3 3" xfId="4699"/>
    <cellStyle name="常规 50 3 4" xfId="4700"/>
    <cellStyle name="常规 50 3 4 2" xfId="4701"/>
    <cellStyle name="常规 50 3 5" xfId="4702"/>
    <cellStyle name="常规 50 3 5 2" xfId="4703"/>
    <cellStyle name="常规 50 3 6" xfId="4704"/>
    <cellStyle name="常规 50 3 6 2" xfId="4705"/>
    <cellStyle name="常规 50 3 7" xfId="4706"/>
    <cellStyle name="常规 50 3 7 2" xfId="4707"/>
    <cellStyle name="常规 50 3 8" xfId="4708"/>
    <cellStyle name="常规 50 3 8 2" xfId="4709"/>
    <cellStyle name="常规 50 3 9" xfId="4710"/>
    <cellStyle name="常规 50 3 9 2" xfId="4711"/>
    <cellStyle name="常规 50 4" xfId="4712"/>
    <cellStyle name="常规 60 8" xfId="4713"/>
    <cellStyle name="常规 55 8" xfId="4714"/>
    <cellStyle name="常规 50 4 10" xfId="4715"/>
    <cellStyle name="常规 50 4 2" xfId="4716"/>
    <cellStyle name="常规 50 4 2 2" xfId="4717"/>
    <cellStyle name="常规 50 4 3" xfId="4718"/>
    <cellStyle name="常规 50 4 3 2" xfId="4719"/>
    <cellStyle name="常规 50 4 4" xfId="4720"/>
    <cellStyle name="常规 50 4 4 2" xfId="4721"/>
    <cellStyle name="常规 50 4 5" xfId="4722"/>
    <cellStyle name="常规 50 4 5 2" xfId="4723"/>
    <cellStyle name="常规 50 4 6 2" xfId="4724"/>
    <cellStyle name="常规 50 4 7" xfId="4725"/>
    <cellStyle name="常规 50 4 7 2" xfId="4726"/>
    <cellStyle name="常规 50 4 8" xfId="4727"/>
    <cellStyle name="常规 50 4 8 2" xfId="4728"/>
    <cellStyle name="常规 50 5" xfId="4729"/>
    <cellStyle name="常规 50 5 10" xfId="4730"/>
    <cellStyle name="常规 50 5 2 2" xfId="4731"/>
    <cellStyle name="常规 50 5 3" xfId="4732"/>
    <cellStyle name="常规 50 5 3 2" xfId="4733"/>
    <cellStyle name="常规 50 5 4" xfId="4734"/>
    <cellStyle name="常规 50 5 4 2" xfId="4735"/>
    <cellStyle name="常规 50 5 5" xfId="4736"/>
    <cellStyle name="常规 50 5 5 2" xfId="4737"/>
    <cellStyle name="常规 50 5 6 2" xfId="4738"/>
    <cellStyle name="常规 50 5 7" xfId="4739"/>
    <cellStyle name="常规 50 5 7 2" xfId="4740"/>
    <cellStyle name="常规 50 5 8" xfId="4741"/>
    <cellStyle name="常规 50 5 8 2" xfId="4742"/>
    <cellStyle name="常规 50 5 9" xfId="4743"/>
    <cellStyle name="常规 50 5 9 2" xfId="4744"/>
    <cellStyle name="常规 50 6" xfId="4745"/>
    <cellStyle name="常规 50 6 10" xfId="4746"/>
    <cellStyle name="常规 50 6 2" xfId="4747"/>
    <cellStyle name="常规 50 6 2 2" xfId="4748"/>
    <cellStyle name="常规 50 6 3" xfId="4749"/>
    <cellStyle name="常规 50 6 3 2" xfId="4750"/>
    <cellStyle name="常规 50 6 4" xfId="4751"/>
    <cellStyle name="常规 50 6 4 2" xfId="4752"/>
    <cellStyle name="常规 50 6 5" xfId="4753"/>
    <cellStyle name="常规 50 6 5 2" xfId="4754"/>
    <cellStyle name="常规 50 6 6 2" xfId="4755"/>
    <cellStyle name="常规 50 6 7" xfId="4756"/>
    <cellStyle name="常规 50 6 7 2" xfId="4757"/>
    <cellStyle name="常规 50 6 8" xfId="4758"/>
    <cellStyle name="常规 50 6 8 2" xfId="4759"/>
    <cellStyle name="常规 50 6 9 2" xfId="4760"/>
    <cellStyle name="常规 50 7" xfId="4761"/>
    <cellStyle name="常规 50 7 10" xfId="4762"/>
    <cellStyle name="常规 50 7 2" xfId="4763"/>
    <cellStyle name="常规 50 7 2 2" xfId="4764"/>
    <cellStyle name="常规 50 7 3" xfId="4765"/>
    <cellStyle name="常规 50 7 3 2" xfId="4766"/>
    <cellStyle name="常规 50 7 4" xfId="4767"/>
    <cellStyle name="常规 50 7 5" xfId="4768"/>
    <cellStyle name="常规 50 7 5 2" xfId="4769"/>
    <cellStyle name="常规 50 7 6 2" xfId="4770"/>
    <cellStyle name="常规 50 7 7" xfId="4771"/>
    <cellStyle name="常规 50 7 7 2" xfId="4772"/>
    <cellStyle name="常规 50 7 8" xfId="4773"/>
    <cellStyle name="常规 50 7 8 2" xfId="4774"/>
    <cellStyle name="常规 50 7 9" xfId="4775"/>
    <cellStyle name="常规 50 7 9 2" xfId="4776"/>
    <cellStyle name="常规 50 8 10" xfId="4777"/>
    <cellStyle name="常规 50 8 2" xfId="4778"/>
    <cellStyle name="常规 50 8 2 2" xfId="4779"/>
    <cellStyle name="常规 50 8 3" xfId="4780"/>
    <cellStyle name="常规 50 8 3 2" xfId="4781"/>
    <cellStyle name="常规 50 8 4" xfId="4782"/>
    <cellStyle name="常规 50 8 4 2" xfId="4783"/>
    <cellStyle name="常规 50 8 5" xfId="4784"/>
    <cellStyle name="常规 50 8 5 2" xfId="4785"/>
    <cellStyle name="常规 50 8 6 2" xfId="4786"/>
    <cellStyle name="常规 50 8 7" xfId="4787"/>
    <cellStyle name="常规 50 8 7 2" xfId="4788"/>
    <cellStyle name="常规 50 8 8" xfId="4789"/>
    <cellStyle name="常规 50 8 8 2" xfId="4790"/>
    <cellStyle name="常规 50 8 9 2" xfId="4791"/>
    <cellStyle name="常规 50 9" xfId="4792"/>
    <cellStyle name="常规 50 9 2" xfId="4793"/>
    <cellStyle name="常规 52 10 2" xfId="4794"/>
    <cellStyle name="常规 52 11" xfId="4795"/>
    <cellStyle name="常规 52 11 2" xfId="4796"/>
    <cellStyle name="常规 52 12 2" xfId="4797"/>
    <cellStyle name="常规 52 13" xfId="4798"/>
    <cellStyle name="常规 52 13 2" xfId="4799"/>
    <cellStyle name="常规 52 14" xfId="4800"/>
    <cellStyle name="常规 52 14 2" xfId="4801"/>
    <cellStyle name="常规 52 20" xfId="4802"/>
    <cellStyle name="常规 52 15" xfId="4803"/>
    <cellStyle name="常规 52 20 2" xfId="4804"/>
    <cellStyle name="常规 52 15 2" xfId="4805"/>
    <cellStyle name="常规 52 21" xfId="4806"/>
    <cellStyle name="常规 52 16" xfId="4807"/>
    <cellStyle name="常规 52 21 2" xfId="4808"/>
    <cellStyle name="常规 52 16 2" xfId="4809"/>
    <cellStyle name="常规 52 22" xfId="4810"/>
    <cellStyle name="常规 52 17" xfId="4811"/>
    <cellStyle name="常规 52 22 2" xfId="4812"/>
    <cellStyle name="常规 52 17 2" xfId="4813"/>
    <cellStyle name="常规 52 23" xfId="4814"/>
    <cellStyle name="常规 52 18" xfId="4815"/>
    <cellStyle name="常规 52 23 2" xfId="4816"/>
    <cellStyle name="常规 52 18 2" xfId="4817"/>
    <cellStyle name="常规 52 24" xfId="4818"/>
    <cellStyle name="常规 52 19" xfId="4819"/>
    <cellStyle name="常规 52 24 2" xfId="4820"/>
    <cellStyle name="常规 52 19 2" xfId="4821"/>
    <cellStyle name="常规 52 2 10" xfId="4822"/>
    <cellStyle name="常规 52 2 2" xfId="4823"/>
    <cellStyle name="常规 52 2 2 2" xfId="4824"/>
    <cellStyle name="常规 52 2 9" xfId="4825"/>
    <cellStyle name="常规 52 30 2" xfId="4826"/>
    <cellStyle name="常规 52 25 2" xfId="4827"/>
    <cellStyle name="常规 52 31" xfId="4828"/>
    <cellStyle name="常规 52 26" xfId="4829"/>
    <cellStyle name="常规 52 31 2" xfId="4830"/>
    <cellStyle name="常规 52 26 2" xfId="4831"/>
    <cellStyle name="常规 52 32" xfId="4832"/>
    <cellStyle name="常规 52 27" xfId="4833"/>
    <cellStyle name="常规 52 27 2" xfId="4834"/>
    <cellStyle name="常规 52 28" xfId="4835"/>
    <cellStyle name="常规 52 28 2" xfId="4836"/>
    <cellStyle name="常规 52 29" xfId="4837"/>
    <cellStyle name="常规 52 29 2" xfId="4838"/>
    <cellStyle name="常规 52 3 10" xfId="4839"/>
    <cellStyle name="常规 52 3 2" xfId="4840"/>
    <cellStyle name="常规 52 3 2 2" xfId="4841"/>
    <cellStyle name="常规 52 3 3" xfId="4842"/>
    <cellStyle name="常规 52 3 3 2" xfId="4843"/>
    <cellStyle name="常规 52 3 4 2" xfId="4844"/>
    <cellStyle name="常规 52 3 5" xfId="4845"/>
    <cellStyle name="常规 52 3 5 2" xfId="4846"/>
    <cellStyle name="常规 52 3 6" xfId="4847"/>
    <cellStyle name="常规 52 3 6 2" xfId="4848"/>
    <cellStyle name="常规 52 3 7" xfId="4849"/>
    <cellStyle name="常规 52 3 7 2" xfId="4850"/>
    <cellStyle name="常规 52 3 8" xfId="4851"/>
    <cellStyle name="常规 52 3 8 2" xfId="4852"/>
    <cellStyle name="常规 52 3 9" xfId="4853"/>
    <cellStyle name="常规 52 3 9 2" xfId="4854"/>
    <cellStyle name="常规 52 4" xfId="4855"/>
    <cellStyle name="常规 52 4 10" xfId="4856"/>
    <cellStyle name="常规 52 4 2" xfId="4857"/>
    <cellStyle name="常规 52 4 2 2" xfId="4858"/>
    <cellStyle name="常规 52 4 3" xfId="4859"/>
    <cellStyle name="常规 52 4 3 2" xfId="4860"/>
    <cellStyle name="常规 52 4 4" xfId="4861"/>
    <cellStyle name="常规 52 4 4 2" xfId="4862"/>
    <cellStyle name="常规 52 4 5" xfId="4863"/>
    <cellStyle name="适中 3" xfId="4864"/>
    <cellStyle name="常规 52 4 5 2" xfId="4865"/>
    <cellStyle name="常规 52 4 6 2" xfId="4866"/>
    <cellStyle name="常规 52 4 7" xfId="4867"/>
    <cellStyle name="常规 52 4 7 2" xfId="4868"/>
    <cellStyle name="常规 52 4 8" xfId="4869"/>
    <cellStyle name="常规 52 4 8 2" xfId="4870"/>
    <cellStyle name="常规 52 4 9" xfId="4871"/>
    <cellStyle name="常规 52 4 9 2" xfId="4872"/>
    <cellStyle name="常规 52 5" xfId="4873"/>
    <cellStyle name="常规 52 5 10" xfId="4874"/>
    <cellStyle name="常规 52 5 2" xfId="4875"/>
    <cellStyle name="常规 52 5 2 2" xfId="4876"/>
    <cellStyle name="常规 52 5 3" xfId="4877"/>
    <cellStyle name="常规 52 5 3 2" xfId="4878"/>
    <cellStyle name="常规 52 5 4" xfId="4879"/>
    <cellStyle name="常规 52 5 5" xfId="4880"/>
    <cellStyle name="常规 52 5 5 2" xfId="4881"/>
    <cellStyle name="常规 52 5 6 2" xfId="4882"/>
    <cellStyle name="常规 52 5 7" xfId="4883"/>
    <cellStyle name="常规 52 5 7 2" xfId="4884"/>
    <cellStyle name="常规 52 5 8" xfId="4885"/>
    <cellStyle name="常规 52 5 9" xfId="4886"/>
    <cellStyle name="常规 52 5 9 2" xfId="4887"/>
    <cellStyle name="常规 52 6" xfId="4888"/>
    <cellStyle name="常规 52 6 10" xfId="4889"/>
    <cellStyle name="常规 52 6 2" xfId="4890"/>
    <cellStyle name="常规 52 6 2 2" xfId="4891"/>
    <cellStyle name="常规 52 6 3" xfId="4892"/>
    <cellStyle name="常规 52 6 3 2" xfId="4893"/>
    <cellStyle name="常规 52 6 4" xfId="4894"/>
    <cellStyle name="常规 52 6 4 2" xfId="4895"/>
    <cellStyle name="常规 52 6 5" xfId="4896"/>
    <cellStyle name="常规 52 6 5 2" xfId="4897"/>
    <cellStyle name="常规 52 6 6 2" xfId="4898"/>
    <cellStyle name="常规 52 6 7" xfId="4899"/>
    <cellStyle name="常规 52 6 7 2" xfId="4900"/>
    <cellStyle name="常规 52 6 8" xfId="4901"/>
    <cellStyle name="常规 52 6 8 2" xfId="4902"/>
    <cellStyle name="常规 52 6 9" xfId="4903"/>
    <cellStyle name="常规 52 6 9 2" xfId="4904"/>
    <cellStyle name="常规 52 7" xfId="4905"/>
    <cellStyle name="常规 52 7 10" xfId="4906"/>
    <cellStyle name="常规 52 7 2" xfId="4907"/>
    <cellStyle name="常规 52 7 3" xfId="4908"/>
    <cellStyle name="常规 52 7 4" xfId="4909"/>
    <cellStyle name="常规 52 7 5" xfId="4910"/>
    <cellStyle name="常规 52 7 7" xfId="4911"/>
    <cellStyle name="常规 52 7 8" xfId="4912"/>
    <cellStyle name="常规 52 7 9" xfId="4913"/>
    <cellStyle name="常规 52 8" xfId="4914"/>
    <cellStyle name="常规 52 8 10" xfId="4915"/>
    <cellStyle name="常规 52 8 2" xfId="4916"/>
    <cellStyle name="常规 52 8 3" xfId="4917"/>
    <cellStyle name="常规 52 8 5" xfId="4918"/>
    <cellStyle name="常规 52 8 5 2" xfId="4919"/>
    <cellStyle name="常规 52 8 6 2" xfId="4920"/>
    <cellStyle name="常规 52 8 7" xfId="4921"/>
    <cellStyle name="常规 52 8 7 2" xfId="4922"/>
    <cellStyle name="常规 52 8 8" xfId="4923"/>
    <cellStyle name="常规 52 8 8 2" xfId="4924"/>
    <cellStyle name="常规 52 8 9 2" xfId="4925"/>
    <cellStyle name="常规 52 9" xfId="4926"/>
    <cellStyle name="常规 52 9 2" xfId="4927"/>
    <cellStyle name="常规 60" xfId="4928"/>
    <cellStyle name="常规 55" xfId="4929"/>
    <cellStyle name="常规 60 10" xfId="4930"/>
    <cellStyle name="常规 55 10" xfId="4931"/>
    <cellStyle name="常规 60 3" xfId="4932"/>
    <cellStyle name="常规 59 5 2" xfId="4933"/>
    <cellStyle name="常规 55 3" xfId="4934"/>
    <cellStyle name="常规 60 3 2" xfId="4935"/>
    <cellStyle name="常规 55 3 2" xfId="4936"/>
    <cellStyle name="常规 60 4" xfId="4937"/>
    <cellStyle name="常规 55 4" xfId="4938"/>
    <cellStyle name="常规 60 4 2" xfId="4939"/>
    <cellStyle name="常规 55 4 2" xfId="4940"/>
    <cellStyle name="常规 60 5" xfId="4941"/>
    <cellStyle name="常规 55 5" xfId="4942"/>
    <cellStyle name="常规 60 5 2" xfId="4943"/>
    <cellStyle name="常规 55 5 2" xfId="4944"/>
    <cellStyle name="常规 60 6" xfId="4945"/>
    <cellStyle name="常规 55 6" xfId="4946"/>
    <cellStyle name="常规 60 6 2" xfId="4947"/>
    <cellStyle name="常规 55 6 2" xfId="4948"/>
    <cellStyle name="常规 60 7 2" xfId="4949"/>
    <cellStyle name="常规 55 7 2" xfId="4950"/>
    <cellStyle name="常规 60 8 2" xfId="4951"/>
    <cellStyle name="常规 55 8 2" xfId="4952"/>
    <cellStyle name="常规 60 9" xfId="4953"/>
    <cellStyle name="常规 55 9" xfId="4954"/>
    <cellStyle name="常规 60 9 2" xfId="4955"/>
    <cellStyle name="常规 55 9 2" xfId="4956"/>
    <cellStyle name="常规 62" xfId="4957"/>
    <cellStyle name="常规 57" xfId="4958"/>
    <cellStyle name="常规 57 4" xfId="4959"/>
    <cellStyle name="常规 57 4 2" xfId="4960"/>
    <cellStyle name="常规 57 5" xfId="4961"/>
    <cellStyle name="常规 57 5 2" xfId="4962"/>
    <cellStyle name="常规 57 6" xfId="4963"/>
    <cellStyle name="常规 57 6 2" xfId="4964"/>
    <cellStyle name="常规 57 7 2" xfId="4965"/>
    <cellStyle name="常规 57 8" xfId="4966"/>
    <cellStyle name="常规 57 8 2" xfId="4967"/>
    <cellStyle name="常规 57 9" xfId="4968"/>
    <cellStyle name="常规 57 9 2" xfId="4969"/>
    <cellStyle name="常规 63" xfId="4970"/>
    <cellStyle name="常规 58" xfId="4971"/>
    <cellStyle name="常规 63 5" xfId="4972"/>
    <cellStyle name="常规 58 5" xfId="4973"/>
    <cellStyle name="常规 63 6" xfId="4974"/>
    <cellStyle name="常规 58 6" xfId="4975"/>
    <cellStyle name="常规 63 8" xfId="4976"/>
    <cellStyle name="常规 58 8" xfId="4977"/>
    <cellStyle name="常规 64" xfId="4978"/>
    <cellStyle name="常规 59" xfId="4979"/>
    <cellStyle name="常规 59 10" xfId="4980"/>
    <cellStyle name="常规 59 4" xfId="4981"/>
    <cellStyle name="常规 59 4 2" xfId="4982"/>
    <cellStyle name="常规 59 5" xfId="4983"/>
    <cellStyle name="常规 59 6" xfId="4984"/>
    <cellStyle name="常规 59 8" xfId="4985"/>
    <cellStyle name="常规 59 9" xfId="4986"/>
    <cellStyle name="常规 70" xfId="4987"/>
    <cellStyle name="常规 65" xfId="4988"/>
    <cellStyle name="常规 7" xfId="4989"/>
    <cellStyle name="常规 84 2" xfId="4990"/>
    <cellStyle name="常规 79 2" xfId="4991"/>
    <cellStyle name="常规 8" xfId="4992"/>
    <cellStyle name="常规 8 2" xfId="4993"/>
    <cellStyle name="常规 85 2" xfId="4994"/>
    <cellStyle name="常规 91" xfId="4995"/>
    <cellStyle name="常规 86" xfId="4996"/>
    <cellStyle name="常规 91 2" xfId="4997"/>
    <cellStyle name="常规 86 2" xfId="4998"/>
    <cellStyle name="常规 92" xfId="4999"/>
    <cellStyle name="常规 87" xfId="5000"/>
    <cellStyle name="常规 93" xfId="5001"/>
    <cellStyle name="常规 88" xfId="5002"/>
    <cellStyle name="常规 94" xfId="5003"/>
    <cellStyle name="常规 89" xfId="5004"/>
    <cellStyle name="常规 9" xfId="5005"/>
    <cellStyle name="常规 91 4" xfId="5006"/>
    <cellStyle name="常规 91 5" xfId="5007"/>
    <cellStyle name="常规 92 4" xfId="5008"/>
    <cellStyle name="常规 92 5" xfId="5009"/>
    <cellStyle name="常规 93 2" xfId="5010"/>
    <cellStyle name="常规 93 4" xfId="5011"/>
    <cellStyle name="常规 93 5" xfId="5012"/>
    <cellStyle name="常规 94 2" xfId="5013"/>
    <cellStyle name="常规 94 4" xfId="5014"/>
    <cellStyle name="常规 94 5" xfId="5015"/>
    <cellStyle name="常规 95" xfId="5016"/>
    <cellStyle name="常规 96" xfId="5017"/>
    <cellStyle name="常规 97" xfId="5018"/>
    <cellStyle name="常规 98" xfId="5019"/>
    <cellStyle name="常规 99 10" xfId="5020"/>
    <cellStyle name="常规 99 11" xfId="5021"/>
    <cellStyle name="常规 99 12" xfId="5022"/>
    <cellStyle name="常规 99 13" xfId="5023"/>
    <cellStyle name="常规 99 14" xfId="5024"/>
    <cellStyle name="常规 99 20" xfId="5025"/>
    <cellStyle name="常规 99 15" xfId="5026"/>
    <cellStyle name="常规 99 21" xfId="5027"/>
    <cellStyle name="常规 99 16" xfId="5028"/>
    <cellStyle name="常规 99 17" xfId="5029"/>
    <cellStyle name="常规 99 18" xfId="5030"/>
    <cellStyle name="常规 99 19" xfId="5031"/>
    <cellStyle name="常规 99 2" xfId="5032"/>
    <cellStyle name="常规 99 3" xfId="5033"/>
    <cellStyle name="常规 99 4" xfId="5034"/>
    <cellStyle name="常规 99 5" xfId="5035"/>
    <cellStyle name="常规 99 6" xfId="5036"/>
    <cellStyle name="常规 99 8" xfId="5037"/>
    <cellStyle name="常规 99 9" xfId="5038"/>
    <cellStyle name="好 2" xfId="5039"/>
    <cellStyle name="好 3" xfId="5040"/>
    <cellStyle name="好 4" xfId="5041"/>
    <cellStyle name="好 5" xfId="5042"/>
    <cellStyle name="汇总 2" xfId="5043"/>
    <cellStyle name="汇总 2 2" xfId="5044"/>
    <cellStyle name="汇总 3" xfId="5045"/>
    <cellStyle name="汇总 3 2" xfId="5046"/>
    <cellStyle name="汇总 4" xfId="5047"/>
    <cellStyle name="汇总 4 2" xfId="5048"/>
    <cellStyle name="汇总 5" xfId="5049"/>
    <cellStyle name="汇总 5 2" xfId="5050"/>
    <cellStyle name="计算 2" xfId="5051"/>
    <cellStyle name="计算 3" xfId="5052"/>
    <cellStyle name="计算 4" xfId="5053"/>
    <cellStyle name="计算 5" xfId="5054"/>
    <cellStyle name="检查单元格 2" xfId="5055"/>
    <cellStyle name="检查单元格 3" xfId="5056"/>
    <cellStyle name="检查单元格 4" xfId="5057"/>
    <cellStyle name="检查单元格 5" xfId="5058"/>
    <cellStyle name="解释性文本 2" xfId="5059"/>
    <cellStyle name="解释性文本 3" xfId="5060"/>
    <cellStyle name="解释性文本 4" xfId="5061"/>
    <cellStyle name="解释性文本 5" xfId="5062"/>
    <cellStyle name="警告文本 4" xfId="5063"/>
    <cellStyle name="警告文本 5" xfId="5064"/>
    <cellStyle name="链接单元格 2" xfId="5065"/>
    <cellStyle name="链接单元格 3" xfId="5066"/>
    <cellStyle name="链接单元格 4" xfId="5067"/>
    <cellStyle name="链接单元格 5" xfId="5068"/>
    <cellStyle name="强调文字颜色 1 3" xfId="5069"/>
    <cellStyle name="强调文字颜色 1 4" xfId="5070"/>
    <cellStyle name="强调文字颜色 1 5" xfId="5071"/>
    <cellStyle name="强调文字颜色 2 5" xfId="5072"/>
    <cellStyle name="强调文字颜色 3 3" xfId="5073"/>
    <cellStyle name="强调文字颜色 3 4" xfId="5074"/>
    <cellStyle name="强调文字颜色 3 5" xfId="5075"/>
    <cellStyle name="强调文字颜色 4 3" xfId="5076"/>
    <cellStyle name="强调文字颜色 4 4" xfId="5077"/>
    <cellStyle name="强调文字颜色 4 5" xfId="5078"/>
    <cellStyle name="强调文字颜色 5 3" xfId="5079"/>
    <cellStyle name="强调文字颜色 5 4" xfId="5080"/>
    <cellStyle name="强调文字颜色 5 5" xfId="5081"/>
    <cellStyle name="强调文字颜色 6 3" xfId="5082"/>
    <cellStyle name="强调文字颜色 6 4" xfId="5083"/>
    <cellStyle name="强调文字颜色 6 5" xfId="5084"/>
    <cellStyle name="适中 2" xfId="5085"/>
    <cellStyle name="适中 5" xfId="5086"/>
    <cellStyle name="输出 2" xfId="5087"/>
    <cellStyle name="输出 4" xfId="5088"/>
    <cellStyle name="输出 5" xfId="5089"/>
    <cellStyle name="输入 2" xfId="5090"/>
    <cellStyle name="输入 4" xfId="5091"/>
    <cellStyle name="输入 5" xfId="509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3"/>
  <sheetViews>
    <sheetView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3" width="9" style="38"/>
    <col min="24" max="24" width="10.25" style="38" customWidth="1"/>
    <col min="25" max="16384" width="9" style="38"/>
  </cols>
  <sheetData>
    <row r="1" s="35" customFormat="1" customHeight="1" spans="2:20"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43132</v>
      </c>
      <c r="C4" s="55">
        <v>99245</v>
      </c>
      <c r="D4" s="101" t="s">
        <v>35</v>
      </c>
      <c r="E4" s="57" t="s">
        <v>36</v>
      </c>
      <c r="F4" s="58" t="s">
        <v>37</v>
      </c>
      <c r="G4" s="55">
        <v>210</v>
      </c>
      <c r="H4" s="59">
        <v>1.344</v>
      </c>
      <c r="I4" s="93">
        <v>30769566</v>
      </c>
      <c r="J4" s="107">
        <v>210</v>
      </c>
      <c r="K4" s="108">
        <v>1.344</v>
      </c>
      <c r="L4" s="106">
        <v>43156</v>
      </c>
      <c r="M4" s="106"/>
      <c r="N4" s="96"/>
      <c r="O4" s="96"/>
      <c r="P4" s="96"/>
      <c r="Q4" s="96"/>
      <c r="R4" s="96">
        <v>43164</v>
      </c>
      <c r="S4" s="96" t="s">
        <v>38</v>
      </c>
      <c r="T4" s="78">
        <v>725</v>
      </c>
      <c r="U4" s="80">
        <f>T4*H4</f>
        <v>974.4</v>
      </c>
      <c r="V4" s="78"/>
      <c r="W4" s="80"/>
      <c r="X4" s="80">
        <f>U4+W4</f>
        <v>974.4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99246</v>
      </c>
      <c r="D5" s="101" t="s">
        <v>39</v>
      </c>
      <c r="E5" s="57" t="s">
        <v>40</v>
      </c>
      <c r="F5" s="58" t="s">
        <v>37</v>
      </c>
      <c r="G5" s="55">
        <v>1200</v>
      </c>
      <c r="H5" s="59">
        <v>7.68</v>
      </c>
      <c r="I5" s="93">
        <v>30769565</v>
      </c>
      <c r="J5" s="107">
        <v>1200</v>
      </c>
      <c r="K5" s="108">
        <v>7.68</v>
      </c>
      <c r="L5" s="106">
        <v>43156</v>
      </c>
      <c r="M5" s="106"/>
      <c r="N5" s="96"/>
      <c r="O5" s="96"/>
      <c r="P5" s="96"/>
      <c r="Q5" s="96"/>
      <c r="R5" s="96">
        <v>43162</v>
      </c>
      <c r="S5" s="96" t="s">
        <v>38</v>
      </c>
      <c r="T5" s="78">
        <v>529</v>
      </c>
      <c r="U5" s="80">
        <f t="shared" ref="U5:U62" si="0">T5*H5</f>
        <v>4062.72</v>
      </c>
      <c r="V5" s="78"/>
      <c r="W5" s="80"/>
      <c r="X5" s="80">
        <f t="shared" ref="X5:X62" si="1">U5+W5</f>
        <v>4062.72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99247</v>
      </c>
      <c r="D6" s="101" t="s">
        <v>41</v>
      </c>
      <c r="E6" s="57" t="s">
        <v>40</v>
      </c>
      <c r="F6" s="58" t="s">
        <v>37</v>
      </c>
      <c r="G6" s="55">
        <v>290</v>
      </c>
      <c r="H6" s="59">
        <v>2.378</v>
      </c>
      <c r="I6" s="93">
        <v>30769567</v>
      </c>
      <c r="J6" s="107">
        <v>290</v>
      </c>
      <c r="K6" s="108">
        <v>2.378</v>
      </c>
      <c r="L6" s="106">
        <v>43156</v>
      </c>
      <c r="M6" s="106"/>
      <c r="N6" s="96"/>
      <c r="O6" s="96"/>
      <c r="P6" s="96"/>
      <c r="Q6" s="96"/>
      <c r="R6" s="96">
        <v>43162</v>
      </c>
      <c r="S6" s="96" t="s">
        <v>38</v>
      </c>
      <c r="T6" s="78">
        <v>559</v>
      </c>
      <c r="U6" s="80">
        <f t="shared" si="0"/>
        <v>1329.302</v>
      </c>
      <c r="V6" s="78"/>
      <c r="W6" s="80"/>
      <c r="X6" s="80">
        <f t="shared" si="1"/>
        <v>1329.302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99248</v>
      </c>
      <c r="D7" s="101" t="s">
        <v>42</v>
      </c>
      <c r="E7" s="57" t="s">
        <v>43</v>
      </c>
      <c r="F7" s="58" t="s">
        <v>37</v>
      </c>
      <c r="G7" s="55">
        <v>2180</v>
      </c>
      <c r="H7" s="59">
        <v>14.372</v>
      </c>
      <c r="I7" s="93">
        <v>30769568</v>
      </c>
      <c r="J7" s="107">
        <v>2180</v>
      </c>
      <c r="K7" s="108">
        <v>14.372</v>
      </c>
      <c r="L7" s="106">
        <v>43156</v>
      </c>
      <c r="M7" s="106"/>
      <c r="N7" s="96"/>
      <c r="O7" s="96"/>
      <c r="P7" s="96"/>
      <c r="Q7" s="96"/>
      <c r="R7" s="96">
        <v>43161</v>
      </c>
      <c r="S7" s="96" t="s">
        <v>38</v>
      </c>
      <c r="T7" s="78">
        <v>583</v>
      </c>
      <c r="U7" s="80">
        <f t="shared" si="0"/>
        <v>8378.876</v>
      </c>
      <c r="V7" s="78"/>
      <c r="W7" s="80"/>
      <c r="X7" s="80">
        <f t="shared" si="1"/>
        <v>8378.876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99250</v>
      </c>
      <c r="D8" s="56" t="s">
        <v>44</v>
      </c>
      <c r="E8" s="57" t="s">
        <v>45</v>
      </c>
      <c r="F8" s="58" t="s">
        <v>37</v>
      </c>
      <c r="G8" s="55">
        <v>500</v>
      </c>
      <c r="H8" s="59">
        <v>3.83</v>
      </c>
      <c r="I8" s="93">
        <v>30769569</v>
      </c>
      <c r="J8" s="107">
        <v>500</v>
      </c>
      <c r="K8" s="108">
        <v>3.83</v>
      </c>
      <c r="L8" s="106">
        <v>43156</v>
      </c>
      <c r="M8" s="106"/>
      <c r="N8" s="96"/>
      <c r="O8" s="96"/>
      <c r="P8" s="96"/>
      <c r="Q8" s="96"/>
      <c r="R8" s="96">
        <v>43164</v>
      </c>
      <c r="S8" s="96" t="s">
        <v>38</v>
      </c>
      <c r="T8" s="78">
        <v>520</v>
      </c>
      <c r="U8" s="80">
        <f t="shared" si="0"/>
        <v>1991.6</v>
      </c>
      <c r="V8" s="78"/>
      <c r="W8" s="80"/>
      <c r="X8" s="80">
        <f t="shared" si="1"/>
        <v>1991.6</v>
      </c>
      <c r="Y8" s="87"/>
      <c r="Z8" s="87"/>
      <c r="AA8" s="87"/>
      <c r="AB8" s="87"/>
      <c r="AC8" s="87"/>
    </row>
    <row r="9" customFormat="1" customHeight="1" spans="2:255">
      <c r="B9" s="54"/>
      <c r="C9" s="55">
        <v>99253</v>
      </c>
      <c r="D9" s="56" t="s">
        <v>46</v>
      </c>
      <c r="E9" s="57" t="s">
        <v>47</v>
      </c>
      <c r="F9" s="58" t="s">
        <v>37</v>
      </c>
      <c r="G9" s="55">
        <v>340</v>
      </c>
      <c r="H9" s="59">
        <v>1.696</v>
      </c>
      <c r="I9" s="93">
        <v>30769570</v>
      </c>
      <c r="J9" s="107">
        <v>340</v>
      </c>
      <c r="K9" s="108">
        <v>1.696</v>
      </c>
      <c r="L9" s="106">
        <v>43156</v>
      </c>
      <c r="M9" s="106"/>
      <c r="N9" s="96"/>
      <c r="O9" s="96"/>
      <c r="P9" s="96"/>
      <c r="Q9" s="96"/>
      <c r="R9" s="96">
        <v>43164</v>
      </c>
      <c r="S9" s="96" t="s">
        <v>38</v>
      </c>
      <c r="T9" s="78">
        <v>681</v>
      </c>
      <c r="U9" s="80">
        <f t="shared" si="0"/>
        <v>1154.976</v>
      </c>
      <c r="V9" s="78"/>
      <c r="W9" s="80"/>
      <c r="X9" s="80">
        <f t="shared" si="1"/>
        <v>1154.976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>
        <v>43133</v>
      </c>
      <c r="C10" s="55">
        <v>99304</v>
      </c>
      <c r="D10" s="56" t="s">
        <v>48</v>
      </c>
      <c r="E10" s="57" t="s">
        <v>49</v>
      </c>
      <c r="F10" s="58" t="s">
        <v>37</v>
      </c>
      <c r="G10" s="55">
        <v>3500</v>
      </c>
      <c r="H10" s="59">
        <v>31.5</v>
      </c>
      <c r="I10" s="93">
        <v>30769571</v>
      </c>
      <c r="J10" s="107">
        <v>3500</v>
      </c>
      <c r="K10" s="108">
        <v>31.5</v>
      </c>
      <c r="L10" s="113">
        <v>43134</v>
      </c>
      <c r="M10" s="106"/>
      <c r="N10" s="96"/>
      <c r="O10" s="96"/>
      <c r="P10" s="96"/>
      <c r="Q10" s="96"/>
      <c r="R10" s="96">
        <v>43137</v>
      </c>
      <c r="S10" s="96" t="s">
        <v>38</v>
      </c>
      <c r="T10" s="78">
        <v>570</v>
      </c>
      <c r="U10" s="80">
        <f t="shared" si="0"/>
        <v>17955</v>
      </c>
      <c r="V10" s="78"/>
      <c r="W10" s="80"/>
      <c r="X10" s="80">
        <f t="shared" si="1"/>
        <v>17955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>
        <v>43154</v>
      </c>
      <c r="C11" s="55">
        <v>99623</v>
      </c>
      <c r="D11" s="56" t="s">
        <v>50</v>
      </c>
      <c r="E11" s="89" t="s">
        <v>51</v>
      </c>
      <c r="F11" s="58" t="s">
        <v>37</v>
      </c>
      <c r="G11" s="55">
        <v>1370</v>
      </c>
      <c r="H11" s="59">
        <v>10.871</v>
      </c>
      <c r="I11" s="93">
        <v>30769572</v>
      </c>
      <c r="J11" s="107">
        <v>1370</v>
      </c>
      <c r="K11" s="108">
        <v>10.871</v>
      </c>
      <c r="L11" s="106">
        <v>43156</v>
      </c>
      <c r="M11" s="106"/>
      <c r="N11" s="96"/>
      <c r="O11" s="96"/>
      <c r="P11" s="96"/>
      <c r="Q11" s="96"/>
      <c r="R11" s="96">
        <v>43164</v>
      </c>
      <c r="S11" s="96" t="s">
        <v>38</v>
      </c>
      <c r="T11" s="78">
        <v>490</v>
      </c>
      <c r="U11" s="80">
        <f t="shared" si="0"/>
        <v>5326.79</v>
      </c>
      <c r="V11" s="78"/>
      <c r="W11" s="80"/>
      <c r="X11" s="80">
        <f t="shared" si="1"/>
        <v>5326.79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99627</v>
      </c>
      <c r="D12" s="56" t="s">
        <v>52</v>
      </c>
      <c r="E12" s="57" t="s">
        <v>53</v>
      </c>
      <c r="F12" s="58" t="s">
        <v>37</v>
      </c>
      <c r="G12" s="55">
        <v>800</v>
      </c>
      <c r="H12" s="59">
        <v>5.84</v>
      </c>
      <c r="I12" s="93">
        <v>30769574</v>
      </c>
      <c r="J12" s="107">
        <v>800</v>
      </c>
      <c r="K12" s="108">
        <v>5.84</v>
      </c>
      <c r="L12" s="106">
        <v>43156</v>
      </c>
      <c r="M12" s="106"/>
      <c r="N12" s="96"/>
      <c r="O12" s="96"/>
      <c r="P12" s="96"/>
      <c r="Q12" s="96"/>
      <c r="R12" s="96">
        <v>43164</v>
      </c>
      <c r="S12" s="96" t="s">
        <v>38</v>
      </c>
      <c r="T12" s="78">
        <v>500</v>
      </c>
      <c r="U12" s="80">
        <f t="shared" si="0"/>
        <v>2920</v>
      </c>
      <c r="V12" s="78"/>
      <c r="W12" s="80"/>
      <c r="X12" s="80">
        <f t="shared" si="1"/>
        <v>2920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99629</v>
      </c>
      <c r="D13" s="56" t="s">
        <v>54</v>
      </c>
      <c r="E13" s="57" t="s">
        <v>55</v>
      </c>
      <c r="F13" s="58" t="s">
        <v>37</v>
      </c>
      <c r="G13" s="55">
        <v>220</v>
      </c>
      <c r="H13" s="59">
        <v>1.408</v>
      </c>
      <c r="I13" s="93">
        <v>30769575</v>
      </c>
      <c r="J13" s="107">
        <v>220</v>
      </c>
      <c r="K13" s="108">
        <v>1.408</v>
      </c>
      <c r="L13" s="106">
        <v>43156</v>
      </c>
      <c r="M13" s="106"/>
      <c r="N13" s="96"/>
      <c r="O13" s="96"/>
      <c r="P13" s="96"/>
      <c r="Q13" s="96"/>
      <c r="R13" s="96">
        <v>43164</v>
      </c>
      <c r="S13" s="96" t="s">
        <v>38</v>
      </c>
      <c r="T13" s="78">
        <v>682</v>
      </c>
      <c r="U13" s="80">
        <f t="shared" si="0"/>
        <v>960.256</v>
      </c>
      <c r="V13" s="78"/>
      <c r="W13" s="80"/>
      <c r="X13" s="80">
        <f t="shared" si="1"/>
        <v>960.256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99630</v>
      </c>
      <c r="D14" s="56" t="s">
        <v>56</v>
      </c>
      <c r="E14" s="57" t="s">
        <v>57</v>
      </c>
      <c r="F14" s="58" t="s">
        <v>37</v>
      </c>
      <c r="G14" s="55">
        <v>610</v>
      </c>
      <c r="H14" s="59">
        <v>4.066</v>
      </c>
      <c r="I14" s="93">
        <v>30769576</v>
      </c>
      <c r="J14" s="107">
        <v>610</v>
      </c>
      <c r="K14" s="108">
        <v>4.066</v>
      </c>
      <c r="L14" s="106">
        <v>43156</v>
      </c>
      <c r="M14" s="106"/>
      <c r="N14" s="96"/>
      <c r="O14" s="96"/>
      <c r="P14" s="96"/>
      <c r="Q14" s="96"/>
      <c r="R14" s="96">
        <v>43162</v>
      </c>
      <c r="S14" s="96" t="s">
        <v>38</v>
      </c>
      <c r="T14" s="78">
        <v>490</v>
      </c>
      <c r="U14" s="80">
        <f t="shared" si="0"/>
        <v>1992.34</v>
      </c>
      <c r="V14" s="78"/>
      <c r="W14" s="80"/>
      <c r="X14" s="80">
        <f t="shared" si="1"/>
        <v>1992.34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99641</v>
      </c>
      <c r="D15" s="56" t="s">
        <v>58</v>
      </c>
      <c r="E15" s="57" t="s">
        <v>59</v>
      </c>
      <c r="F15" s="58" t="s">
        <v>37</v>
      </c>
      <c r="G15" s="55">
        <v>260</v>
      </c>
      <c r="H15" s="59">
        <v>1.448</v>
      </c>
      <c r="I15" s="93">
        <v>30769577</v>
      </c>
      <c r="J15" s="107">
        <v>260</v>
      </c>
      <c r="K15" s="108">
        <v>1.448</v>
      </c>
      <c r="L15" s="106">
        <v>43156</v>
      </c>
      <c r="M15" s="106"/>
      <c r="N15" s="96"/>
      <c r="O15" s="96"/>
      <c r="P15" s="96"/>
      <c r="Q15" s="96"/>
      <c r="R15" s="96">
        <v>43164</v>
      </c>
      <c r="S15" s="96" t="s">
        <v>38</v>
      </c>
      <c r="T15" s="78">
        <v>881</v>
      </c>
      <c r="U15" s="80">
        <f t="shared" si="0"/>
        <v>1275.688</v>
      </c>
      <c r="V15" s="78"/>
      <c r="W15" s="80"/>
      <c r="X15" s="80">
        <f t="shared" si="1"/>
        <v>1275.688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s="146" customFormat="1" customHeight="1" spans="2:255">
      <c r="B16" s="147"/>
      <c r="C16" s="148">
        <v>99642</v>
      </c>
      <c r="D16" s="149" t="s">
        <v>60</v>
      </c>
      <c r="E16" s="150" t="s">
        <v>61</v>
      </c>
      <c r="F16" s="151" t="s">
        <v>37</v>
      </c>
      <c r="G16" s="148">
        <v>1210</v>
      </c>
      <c r="H16" s="152">
        <v>8.122</v>
      </c>
      <c r="I16" s="155">
        <v>30769578</v>
      </c>
      <c r="J16" s="148">
        <v>1210</v>
      </c>
      <c r="K16" s="152">
        <v>8.122</v>
      </c>
      <c r="L16" s="156">
        <v>43156</v>
      </c>
      <c r="M16" s="156"/>
      <c r="N16" s="157"/>
      <c r="O16" s="157"/>
      <c r="P16" s="157"/>
      <c r="Q16" s="157"/>
      <c r="R16" s="157">
        <v>43164</v>
      </c>
      <c r="S16" s="157" t="s">
        <v>38</v>
      </c>
      <c r="T16" s="163">
        <v>370</v>
      </c>
      <c r="U16" s="164">
        <f t="shared" si="0"/>
        <v>3005.14</v>
      </c>
      <c r="V16" s="163"/>
      <c r="W16" s="164"/>
      <c r="X16" s="164">
        <f t="shared" si="1"/>
        <v>3005.14</v>
      </c>
      <c r="Y16" s="168"/>
      <c r="Z16" s="168"/>
      <c r="AA16" s="168"/>
      <c r="AB16" s="168"/>
      <c r="AC16" s="168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</row>
    <row r="17" s="146" customFormat="1" customHeight="1" spans="2:255">
      <c r="B17" s="147"/>
      <c r="C17" s="148">
        <v>99643</v>
      </c>
      <c r="D17" s="149" t="s">
        <v>62</v>
      </c>
      <c r="E17" s="150" t="s">
        <v>63</v>
      </c>
      <c r="F17" s="151" t="s">
        <v>37</v>
      </c>
      <c r="G17" s="148">
        <v>446</v>
      </c>
      <c r="H17" s="152">
        <v>3.2684</v>
      </c>
      <c r="I17" s="155">
        <v>30769579</v>
      </c>
      <c r="J17" s="148">
        <v>446</v>
      </c>
      <c r="K17" s="152">
        <v>3.2684</v>
      </c>
      <c r="L17" s="156">
        <v>43156</v>
      </c>
      <c r="M17" s="156"/>
      <c r="N17" s="157"/>
      <c r="O17" s="157"/>
      <c r="P17" s="157"/>
      <c r="Q17" s="157"/>
      <c r="R17" s="157">
        <v>43164</v>
      </c>
      <c r="S17" s="157" t="s">
        <v>38</v>
      </c>
      <c r="T17" s="163">
        <v>517</v>
      </c>
      <c r="U17" s="164">
        <f t="shared" si="0"/>
        <v>1689.7628</v>
      </c>
      <c r="V17" s="163"/>
      <c r="W17" s="164"/>
      <c r="X17" s="164">
        <f t="shared" si="1"/>
        <v>1689.7628</v>
      </c>
      <c r="Y17" s="168"/>
      <c r="Z17" s="168"/>
      <c r="AA17" s="168"/>
      <c r="AB17" s="168"/>
      <c r="AC17" s="168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</row>
    <row r="18" customFormat="1" customHeight="1" spans="2:255">
      <c r="B18" s="54">
        <v>43155</v>
      </c>
      <c r="C18" s="55">
        <v>99663</v>
      </c>
      <c r="D18" s="56" t="s">
        <v>64</v>
      </c>
      <c r="E18" s="57" t="s">
        <v>65</v>
      </c>
      <c r="F18" s="58" t="s">
        <v>37</v>
      </c>
      <c r="G18" s="55">
        <v>760</v>
      </c>
      <c r="H18" s="59">
        <v>5.557</v>
      </c>
      <c r="I18" s="93">
        <v>30769580</v>
      </c>
      <c r="J18" s="107">
        <v>760</v>
      </c>
      <c r="K18" s="108">
        <v>5.557</v>
      </c>
      <c r="L18" s="106">
        <v>43161</v>
      </c>
      <c r="M18" s="106"/>
      <c r="N18" s="96"/>
      <c r="O18" s="96"/>
      <c r="P18" s="96"/>
      <c r="Q18" s="96"/>
      <c r="R18" s="96">
        <v>43167</v>
      </c>
      <c r="S18" s="96" t="s">
        <v>38</v>
      </c>
      <c r="T18" s="78">
        <v>568</v>
      </c>
      <c r="U18" s="80">
        <f t="shared" si="0"/>
        <v>3156.376</v>
      </c>
      <c r="V18" s="78"/>
      <c r="W18" s="80"/>
      <c r="X18" s="80">
        <f t="shared" si="1"/>
        <v>3156.376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99664</v>
      </c>
      <c r="D19" s="56" t="s">
        <v>66</v>
      </c>
      <c r="E19" s="57" t="s">
        <v>51</v>
      </c>
      <c r="F19" s="58" t="s">
        <v>37</v>
      </c>
      <c r="G19" s="55">
        <v>1350</v>
      </c>
      <c r="H19" s="59">
        <v>10.485</v>
      </c>
      <c r="I19" s="93">
        <v>30769581</v>
      </c>
      <c r="J19" s="107">
        <v>1350</v>
      </c>
      <c r="K19" s="108">
        <v>10.485</v>
      </c>
      <c r="L19" s="106">
        <v>43156</v>
      </c>
      <c r="M19" s="106"/>
      <c r="N19" s="96"/>
      <c r="O19" s="96"/>
      <c r="P19" s="96"/>
      <c r="Q19" s="96"/>
      <c r="R19" s="96">
        <v>43161</v>
      </c>
      <c r="S19" s="96" t="s">
        <v>38</v>
      </c>
      <c r="T19" s="78">
        <v>490</v>
      </c>
      <c r="U19" s="80">
        <f t="shared" si="0"/>
        <v>5137.65</v>
      </c>
      <c r="V19" s="78"/>
      <c r="W19" s="80"/>
      <c r="X19" s="80">
        <f t="shared" si="1"/>
        <v>5137.65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99665</v>
      </c>
      <c r="D20" s="56" t="s">
        <v>67</v>
      </c>
      <c r="E20" s="57" t="s">
        <v>65</v>
      </c>
      <c r="F20" s="58" t="s">
        <v>37</v>
      </c>
      <c r="G20" s="55">
        <v>1200</v>
      </c>
      <c r="H20" s="59">
        <v>10.74</v>
      </c>
      <c r="I20" s="93">
        <v>30769582</v>
      </c>
      <c r="J20" s="107">
        <v>1200</v>
      </c>
      <c r="K20" s="108">
        <v>10.74</v>
      </c>
      <c r="L20" s="106">
        <v>43161</v>
      </c>
      <c r="M20" s="106"/>
      <c r="N20" s="96"/>
      <c r="O20" s="96"/>
      <c r="P20" s="96"/>
      <c r="Q20" s="96"/>
      <c r="R20" s="96">
        <v>43167</v>
      </c>
      <c r="S20" s="96" t="s">
        <v>38</v>
      </c>
      <c r="T20" s="78">
        <v>518</v>
      </c>
      <c r="U20" s="80">
        <f t="shared" si="0"/>
        <v>5563.32</v>
      </c>
      <c r="V20" s="78"/>
      <c r="W20" s="80"/>
      <c r="X20" s="80">
        <f t="shared" si="1"/>
        <v>5563.32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99667</v>
      </c>
      <c r="D21" s="56" t="s">
        <v>68</v>
      </c>
      <c r="E21" s="57" t="s">
        <v>65</v>
      </c>
      <c r="F21" s="58" t="s">
        <v>37</v>
      </c>
      <c r="G21" s="55">
        <v>330</v>
      </c>
      <c r="H21" s="59">
        <v>2.277</v>
      </c>
      <c r="I21" s="93">
        <v>30769583</v>
      </c>
      <c r="J21" s="107">
        <v>330</v>
      </c>
      <c r="K21" s="108">
        <v>2.277</v>
      </c>
      <c r="L21" s="106">
        <v>43156</v>
      </c>
      <c r="M21" s="106"/>
      <c r="N21" s="96"/>
      <c r="O21" s="96"/>
      <c r="P21" s="96"/>
      <c r="Q21" s="96"/>
      <c r="R21" s="96">
        <v>43164</v>
      </c>
      <c r="S21" s="96" t="s">
        <v>38</v>
      </c>
      <c r="T21" s="78">
        <v>598</v>
      </c>
      <c r="U21" s="80">
        <f t="shared" si="0"/>
        <v>1361.646</v>
      </c>
      <c r="V21" s="78"/>
      <c r="W21" s="80"/>
      <c r="X21" s="80">
        <f t="shared" si="1"/>
        <v>1361.646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99670</v>
      </c>
      <c r="D22" s="56" t="s">
        <v>69</v>
      </c>
      <c r="E22" s="57" t="s">
        <v>70</v>
      </c>
      <c r="F22" s="58" t="s">
        <v>37</v>
      </c>
      <c r="G22" s="55">
        <v>300</v>
      </c>
      <c r="H22" s="59">
        <v>2.19</v>
      </c>
      <c r="I22" s="93">
        <v>30769584</v>
      </c>
      <c r="J22" s="107">
        <v>300</v>
      </c>
      <c r="K22" s="108">
        <v>2.19</v>
      </c>
      <c r="L22" s="106">
        <v>43156</v>
      </c>
      <c r="M22" s="106"/>
      <c r="N22" s="96"/>
      <c r="O22" s="96"/>
      <c r="P22" s="96"/>
      <c r="Q22" s="96"/>
      <c r="R22" s="96">
        <v>43164</v>
      </c>
      <c r="S22" s="96" t="s">
        <v>38</v>
      </c>
      <c r="T22" s="78">
        <v>530</v>
      </c>
      <c r="U22" s="80">
        <f t="shared" si="0"/>
        <v>1160.7</v>
      </c>
      <c r="V22" s="78"/>
      <c r="W22" s="80"/>
      <c r="X22" s="80">
        <f t="shared" si="1"/>
        <v>1160.7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54"/>
      <c r="C23" s="55">
        <v>99756</v>
      </c>
      <c r="D23" s="56" t="s">
        <v>71</v>
      </c>
      <c r="E23" s="57" t="s">
        <v>72</v>
      </c>
      <c r="F23" s="58" t="s">
        <v>37</v>
      </c>
      <c r="G23" s="55">
        <v>200</v>
      </c>
      <c r="H23" s="59">
        <v>1.28</v>
      </c>
      <c r="I23" s="93">
        <v>30769585</v>
      </c>
      <c r="J23" s="107">
        <v>200</v>
      </c>
      <c r="K23" s="108">
        <v>1.28</v>
      </c>
      <c r="L23" s="106">
        <v>43156</v>
      </c>
      <c r="M23" s="106"/>
      <c r="N23" s="96"/>
      <c r="O23" s="96"/>
      <c r="P23" s="96"/>
      <c r="Q23" s="96"/>
      <c r="R23" s="96">
        <v>43164</v>
      </c>
      <c r="S23" s="96" t="s">
        <v>38</v>
      </c>
      <c r="T23" s="78">
        <v>776</v>
      </c>
      <c r="U23" s="80">
        <f t="shared" si="0"/>
        <v>993.28</v>
      </c>
      <c r="V23" s="78"/>
      <c r="W23" s="80"/>
      <c r="X23" s="80">
        <f t="shared" si="1"/>
        <v>993.28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99757</v>
      </c>
      <c r="D24" s="56" t="s">
        <v>73</v>
      </c>
      <c r="E24" s="57" t="s">
        <v>74</v>
      </c>
      <c r="F24" s="58" t="s">
        <v>37</v>
      </c>
      <c r="G24" s="55">
        <v>205</v>
      </c>
      <c r="H24" s="59">
        <v>1.276</v>
      </c>
      <c r="I24" s="93">
        <v>30769586</v>
      </c>
      <c r="J24" s="107">
        <v>205</v>
      </c>
      <c r="K24" s="108">
        <v>1.276</v>
      </c>
      <c r="L24" s="106">
        <v>43156</v>
      </c>
      <c r="M24" s="106"/>
      <c r="N24" s="96"/>
      <c r="O24" s="96"/>
      <c r="P24" s="96"/>
      <c r="Q24" s="96"/>
      <c r="R24" s="96">
        <v>43164</v>
      </c>
      <c r="S24" s="96" t="s">
        <v>38</v>
      </c>
      <c r="T24" s="78">
        <v>695</v>
      </c>
      <c r="U24" s="80">
        <f t="shared" si="0"/>
        <v>886.82</v>
      </c>
      <c r="V24" s="78"/>
      <c r="W24" s="80"/>
      <c r="X24" s="80">
        <f t="shared" si="1"/>
        <v>886.82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99758</v>
      </c>
      <c r="D25" s="56" t="s">
        <v>75</v>
      </c>
      <c r="E25" s="57" t="s">
        <v>76</v>
      </c>
      <c r="F25" s="58" t="s">
        <v>37</v>
      </c>
      <c r="G25" s="55">
        <v>2210</v>
      </c>
      <c r="H25" s="59">
        <v>19.704</v>
      </c>
      <c r="I25" s="93">
        <v>30769587</v>
      </c>
      <c r="J25" s="107">
        <v>2210</v>
      </c>
      <c r="K25" s="108">
        <v>19.704</v>
      </c>
      <c r="L25" s="106">
        <v>43156</v>
      </c>
      <c r="M25" s="106"/>
      <c r="N25" s="96"/>
      <c r="O25" s="96"/>
      <c r="P25" s="96"/>
      <c r="Q25" s="96"/>
      <c r="R25" s="96">
        <v>43160</v>
      </c>
      <c r="S25" s="96" t="s">
        <v>38</v>
      </c>
      <c r="T25" s="78">
        <v>410</v>
      </c>
      <c r="U25" s="80">
        <f t="shared" si="0"/>
        <v>8078.64</v>
      </c>
      <c r="V25" s="78"/>
      <c r="W25" s="80"/>
      <c r="X25" s="80">
        <f t="shared" si="1"/>
        <v>8078.64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99759</v>
      </c>
      <c r="D26" s="56" t="s">
        <v>77</v>
      </c>
      <c r="E26" s="57" t="s">
        <v>78</v>
      </c>
      <c r="F26" s="58" t="s">
        <v>37</v>
      </c>
      <c r="G26" s="55">
        <v>300</v>
      </c>
      <c r="H26" s="59">
        <v>2.028</v>
      </c>
      <c r="I26" s="93">
        <v>30769588</v>
      </c>
      <c r="J26" s="107">
        <v>300</v>
      </c>
      <c r="K26" s="108">
        <v>2.028</v>
      </c>
      <c r="L26" s="106">
        <v>43156</v>
      </c>
      <c r="M26" s="106"/>
      <c r="N26" s="96"/>
      <c r="O26" s="96"/>
      <c r="P26" s="96"/>
      <c r="Q26" s="96"/>
      <c r="R26" s="96">
        <v>43164</v>
      </c>
      <c r="S26" s="96" t="s">
        <v>38</v>
      </c>
      <c r="T26" s="78">
        <v>659</v>
      </c>
      <c r="U26" s="80">
        <f t="shared" si="0"/>
        <v>1336.452</v>
      </c>
      <c r="V26" s="78"/>
      <c r="W26" s="80"/>
      <c r="X26" s="80">
        <f t="shared" si="1"/>
        <v>1336.452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99760</v>
      </c>
      <c r="D27" s="56" t="s">
        <v>79</v>
      </c>
      <c r="E27" s="57" t="s">
        <v>80</v>
      </c>
      <c r="F27" s="58" t="s">
        <v>37</v>
      </c>
      <c r="G27" s="55">
        <v>200</v>
      </c>
      <c r="H27" s="59">
        <v>1.355</v>
      </c>
      <c r="I27" s="93">
        <v>30769589</v>
      </c>
      <c r="J27" s="107">
        <v>200</v>
      </c>
      <c r="K27" s="108">
        <v>1.355</v>
      </c>
      <c r="L27" s="106">
        <v>43156</v>
      </c>
      <c r="M27" s="106"/>
      <c r="N27" s="96"/>
      <c r="O27" s="96"/>
      <c r="P27" s="96"/>
      <c r="Q27" s="96"/>
      <c r="R27" s="96">
        <v>43164</v>
      </c>
      <c r="S27" s="96" t="s">
        <v>38</v>
      </c>
      <c r="T27" s="78">
        <v>695</v>
      </c>
      <c r="U27" s="80">
        <f t="shared" si="0"/>
        <v>941.725</v>
      </c>
      <c r="V27" s="78"/>
      <c r="W27" s="80"/>
      <c r="X27" s="80">
        <f t="shared" si="1"/>
        <v>941.725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99761</v>
      </c>
      <c r="D28" s="56" t="s">
        <v>81</v>
      </c>
      <c r="E28" s="57" t="s">
        <v>82</v>
      </c>
      <c r="F28" s="58" t="s">
        <v>37</v>
      </c>
      <c r="G28" s="55">
        <v>200</v>
      </c>
      <c r="H28" s="59">
        <v>1.442</v>
      </c>
      <c r="I28" s="93">
        <v>30769590</v>
      </c>
      <c r="J28" s="107">
        <v>200</v>
      </c>
      <c r="K28" s="108">
        <v>1.442</v>
      </c>
      <c r="L28" s="106">
        <v>43156</v>
      </c>
      <c r="M28" s="106"/>
      <c r="N28" s="96"/>
      <c r="O28" s="96"/>
      <c r="P28" s="96"/>
      <c r="Q28" s="96"/>
      <c r="R28" s="96">
        <v>43164</v>
      </c>
      <c r="S28" s="96" t="s">
        <v>38</v>
      </c>
      <c r="T28" s="78">
        <v>695</v>
      </c>
      <c r="U28" s="80">
        <f t="shared" si="0"/>
        <v>1002.19</v>
      </c>
      <c r="V28" s="78"/>
      <c r="W28" s="80"/>
      <c r="X28" s="80">
        <f t="shared" si="1"/>
        <v>1002.19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99763</v>
      </c>
      <c r="D29" s="56" t="s">
        <v>83</v>
      </c>
      <c r="E29" s="57" t="s">
        <v>84</v>
      </c>
      <c r="F29" s="58" t="s">
        <v>37</v>
      </c>
      <c r="G29" s="55">
        <v>390</v>
      </c>
      <c r="H29" s="59">
        <v>2.496</v>
      </c>
      <c r="I29" s="93">
        <v>30769591</v>
      </c>
      <c r="J29" s="107">
        <v>390</v>
      </c>
      <c r="K29" s="108">
        <v>2.496</v>
      </c>
      <c r="L29" s="106">
        <v>43156</v>
      </c>
      <c r="M29" s="106"/>
      <c r="N29" s="96"/>
      <c r="O29" s="96"/>
      <c r="P29" s="96"/>
      <c r="Q29" s="96"/>
      <c r="R29" s="96">
        <v>43164</v>
      </c>
      <c r="S29" s="96" t="s">
        <v>38</v>
      </c>
      <c r="T29" s="78">
        <v>650</v>
      </c>
      <c r="U29" s="80">
        <f t="shared" si="0"/>
        <v>1622.4</v>
      </c>
      <c r="V29" s="78"/>
      <c r="W29" s="80"/>
      <c r="X29" s="80">
        <f t="shared" si="1"/>
        <v>1622.4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99773</v>
      </c>
      <c r="D30" s="56" t="s">
        <v>85</v>
      </c>
      <c r="E30" s="57" t="s">
        <v>70</v>
      </c>
      <c r="F30" s="58" t="s">
        <v>37</v>
      </c>
      <c r="G30" s="55">
        <v>3500</v>
      </c>
      <c r="H30" s="59">
        <v>31.5</v>
      </c>
      <c r="I30" s="93">
        <v>30769592</v>
      </c>
      <c r="J30" s="107">
        <v>3500</v>
      </c>
      <c r="K30" s="108">
        <v>31.5</v>
      </c>
      <c r="L30" s="106">
        <v>43165</v>
      </c>
      <c r="M30" s="106"/>
      <c r="N30" s="96"/>
      <c r="O30" s="96"/>
      <c r="P30" s="96"/>
      <c r="Q30" s="96"/>
      <c r="R30" s="96">
        <v>43167</v>
      </c>
      <c r="S30" s="96" t="s">
        <v>38</v>
      </c>
      <c r="T30" s="78">
        <v>450</v>
      </c>
      <c r="U30" s="80">
        <f t="shared" si="0"/>
        <v>14175</v>
      </c>
      <c r="V30" s="78"/>
      <c r="W30" s="80"/>
      <c r="X30" s="80">
        <f t="shared" si="1"/>
        <v>14175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99774</v>
      </c>
      <c r="D31" s="56" t="s">
        <v>86</v>
      </c>
      <c r="E31" s="57" t="s">
        <v>87</v>
      </c>
      <c r="F31" s="58" t="s">
        <v>37</v>
      </c>
      <c r="G31" s="55">
        <v>500</v>
      </c>
      <c r="H31" s="59">
        <v>3.422</v>
      </c>
      <c r="I31" s="93">
        <v>30769593</v>
      </c>
      <c r="J31" s="107">
        <v>500</v>
      </c>
      <c r="K31" s="108">
        <v>3.422</v>
      </c>
      <c r="L31" s="106">
        <v>43156</v>
      </c>
      <c r="M31" s="106"/>
      <c r="N31" s="96"/>
      <c r="O31" s="96"/>
      <c r="P31" s="96"/>
      <c r="Q31" s="96"/>
      <c r="R31" s="96">
        <v>43162</v>
      </c>
      <c r="S31" s="96" t="s">
        <v>38</v>
      </c>
      <c r="T31" s="78">
        <v>452</v>
      </c>
      <c r="U31" s="80">
        <f t="shared" si="0"/>
        <v>1546.744</v>
      </c>
      <c r="V31" s="78"/>
      <c r="W31" s="80"/>
      <c r="X31" s="80">
        <f t="shared" si="1"/>
        <v>1546.744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99775</v>
      </c>
      <c r="D32" s="56" t="s">
        <v>88</v>
      </c>
      <c r="E32" s="57" t="s">
        <v>89</v>
      </c>
      <c r="F32" s="58" t="s">
        <v>37</v>
      </c>
      <c r="G32" s="55">
        <v>200</v>
      </c>
      <c r="H32" s="59">
        <v>1.544</v>
      </c>
      <c r="I32" s="93">
        <v>30769594</v>
      </c>
      <c r="J32" s="107">
        <v>200</v>
      </c>
      <c r="K32" s="108">
        <v>1.544</v>
      </c>
      <c r="L32" s="106">
        <v>43156</v>
      </c>
      <c r="M32" s="106"/>
      <c r="N32" s="96"/>
      <c r="O32" s="96"/>
      <c r="P32" s="96"/>
      <c r="Q32" s="96"/>
      <c r="R32" s="96">
        <v>43164</v>
      </c>
      <c r="S32" s="96" t="s">
        <v>38</v>
      </c>
      <c r="T32" s="78">
        <v>634</v>
      </c>
      <c r="U32" s="80">
        <f t="shared" si="0"/>
        <v>978.896</v>
      </c>
      <c r="V32" s="78"/>
      <c r="W32" s="80"/>
      <c r="X32" s="80">
        <f t="shared" si="1"/>
        <v>978.896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99776</v>
      </c>
      <c r="D33" s="56" t="s">
        <v>90</v>
      </c>
      <c r="E33" s="57" t="s">
        <v>91</v>
      </c>
      <c r="F33" s="58" t="s">
        <v>37</v>
      </c>
      <c r="G33" s="55">
        <v>200</v>
      </c>
      <c r="H33" s="59">
        <v>1.55</v>
      </c>
      <c r="I33" s="93">
        <v>30769596</v>
      </c>
      <c r="J33" s="107">
        <v>200</v>
      </c>
      <c r="K33" s="108">
        <v>1.55</v>
      </c>
      <c r="L33" s="106">
        <v>43156</v>
      </c>
      <c r="M33" s="106"/>
      <c r="N33" s="96"/>
      <c r="O33" s="96"/>
      <c r="P33" s="96"/>
      <c r="Q33" s="96"/>
      <c r="R33" s="96">
        <v>43164</v>
      </c>
      <c r="S33" s="96" t="s">
        <v>38</v>
      </c>
      <c r="T33" s="78">
        <v>563</v>
      </c>
      <c r="U33" s="80">
        <f t="shared" si="0"/>
        <v>872.65</v>
      </c>
      <c r="V33" s="78"/>
      <c r="W33" s="80"/>
      <c r="X33" s="80">
        <f t="shared" si="1"/>
        <v>872.65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99780</v>
      </c>
      <c r="D34" s="56" t="s">
        <v>92</v>
      </c>
      <c r="E34" s="57" t="s">
        <v>93</v>
      </c>
      <c r="F34" s="58" t="s">
        <v>37</v>
      </c>
      <c r="G34" s="55">
        <v>200</v>
      </c>
      <c r="H34" s="59">
        <v>1.28</v>
      </c>
      <c r="I34" s="93">
        <v>30769595</v>
      </c>
      <c r="J34" s="107">
        <v>200</v>
      </c>
      <c r="K34" s="108">
        <v>1.28</v>
      </c>
      <c r="L34" s="106">
        <v>43161</v>
      </c>
      <c r="M34" s="106"/>
      <c r="N34" s="96"/>
      <c r="O34" s="96"/>
      <c r="P34" s="96"/>
      <c r="Q34" s="96"/>
      <c r="R34" s="96">
        <v>43167</v>
      </c>
      <c r="S34" s="96" t="s">
        <v>38</v>
      </c>
      <c r="T34" s="78">
        <v>621</v>
      </c>
      <c r="U34" s="80">
        <f t="shared" si="0"/>
        <v>794.88</v>
      </c>
      <c r="V34" s="78"/>
      <c r="W34" s="80"/>
      <c r="X34" s="80">
        <f t="shared" si="1"/>
        <v>794.88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>
        <v>43157</v>
      </c>
      <c r="C35" s="55">
        <v>99833</v>
      </c>
      <c r="D35" s="56" t="s">
        <v>94</v>
      </c>
      <c r="E35" s="57" t="s">
        <v>93</v>
      </c>
      <c r="F35" s="58" t="s">
        <v>37</v>
      </c>
      <c r="G35" s="55">
        <v>1730</v>
      </c>
      <c r="H35" s="59">
        <v>11.709</v>
      </c>
      <c r="I35" s="93">
        <v>30769542</v>
      </c>
      <c r="J35" s="107">
        <v>1730</v>
      </c>
      <c r="K35" s="108">
        <v>11.709</v>
      </c>
      <c r="L35" s="106">
        <v>43161</v>
      </c>
      <c r="M35" s="106"/>
      <c r="N35" s="96"/>
      <c r="O35" s="96"/>
      <c r="P35" s="96"/>
      <c r="Q35" s="96"/>
      <c r="R35" s="96">
        <v>43167</v>
      </c>
      <c r="S35" s="96" t="s">
        <v>38</v>
      </c>
      <c r="T35" s="78">
        <v>531</v>
      </c>
      <c r="U35" s="80">
        <f t="shared" si="0"/>
        <v>6217.479</v>
      </c>
      <c r="V35" s="78"/>
      <c r="W35" s="80"/>
      <c r="X35" s="80">
        <f t="shared" si="1"/>
        <v>6217.479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99850</v>
      </c>
      <c r="D36" s="56" t="s">
        <v>95</v>
      </c>
      <c r="E36" s="57" t="s">
        <v>96</v>
      </c>
      <c r="F36" s="58" t="s">
        <v>37</v>
      </c>
      <c r="G36" s="55">
        <v>240</v>
      </c>
      <c r="H36" s="59">
        <v>1.851</v>
      </c>
      <c r="I36" s="93">
        <v>30769540</v>
      </c>
      <c r="J36" s="107">
        <v>240</v>
      </c>
      <c r="K36" s="108">
        <v>1.851</v>
      </c>
      <c r="L36" s="106">
        <v>43158</v>
      </c>
      <c r="M36" s="106"/>
      <c r="N36" s="96"/>
      <c r="O36" s="96"/>
      <c r="P36" s="96"/>
      <c r="Q36" s="96"/>
      <c r="R36" s="96">
        <v>43164</v>
      </c>
      <c r="S36" s="96" t="s">
        <v>38</v>
      </c>
      <c r="T36" s="78">
        <v>628</v>
      </c>
      <c r="U36" s="80">
        <f t="shared" si="0"/>
        <v>1162.428</v>
      </c>
      <c r="V36" s="78"/>
      <c r="W36" s="80"/>
      <c r="X36" s="80">
        <f t="shared" si="1"/>
        <v>1162.428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99852</v>
      </c>
      <c r="D37" s="56" t="s">
        <v>97</v>
      </c>
      <c r="E37" s="57" t="s">
        <v>98</v>
      </c>
      <c r="F37" s="58" t="s">
        <v>37</v>
      </c>
      <c r="G37" s="55">
        <v>220</v>
      </c>
      <c r="H37" s="59">
        <v>1.48</v>
      </c>
      <c r="I37" s="93">
        <v>30769538</v>
      </c>
      <c r="J37" s="107">
        <v>220</v>
      </c>
      <c r="K37" s="108">
        <v>1.48</v>
      </c>
      <c r="L37" s="106">
        <v>43158</v>
      </c>
      <c r="M37" s="106"/>
      <c r="N37" s="96"/>
      <c r="O37" s="96"/>
      <c r="P37" s="96"/>
      <c r="Q37" s="96"/>
      <c r="R37" s="96">
        <v>43164</v>
      </c>
      <c r="S37" s="96" t="s">
        <v>38</v>
      </c>
      <c r="T37" s="78">
        <v>708</v>
      </c>
      <c r="U37" s="80">
        <f t="shared" si="0"/>
        <v>1047.84</v>
      </c>
      <c r="V37" s="78"/>
      <c r="W37" s="80"/>
      <c r="X37" s="80">
        <f t="shared" si="1"/>
        <v>1047.84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99853</v>
      </c>
      <c r="D38" s="56" t="s">
        <v>99</v>
      </c>
      <c r="E38" s="57" t="s">
        <v>40</v>
      </c>
      <c r="F38" s="58" t="s">
        <v>37</v>
      </c>
      <c r="G38" s="55">
        <v>3700</v>
      </c>
      <c r="H38" s="59">
        <v>27.46</v>
      </c>
      <c r="I38" s="93">
        <v>30769536</v>
      </c>
      <c r="J38" s="107">
        <v>3700</v>
      </c>
      <c r="K38" s="108">
        <v>27.46</v>
      </c>
      <c r="L38" s="106">
        <v>43158</v>
      </c>
      <c r="M38" s="106"/>
      <c r="N38" s="96"/>
      <c r="O38" s="96"/>
      <c r="P38" s="96"/>
      <c r="Q38" s="96"/>
      <c r="R38" s="96">
        <v>43161</v>
      </c>
      <c r="S38" s="96" t="s">
        <v>38</v>
      </c>
      <c r="T38" s="78">
        <v>479</v>
      </c>
      <c r="U38" s="80">
        <f t="shared" si="0"/>
        <v>13153.34</v>
      </c>
      <c r="V38" s="78"/>
      <c r="W38" s="80"/>
      <c r="X38" s="80">
        <f t="shared" si="1"/>
        <v>13153.34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99854</v>
      </c>
      <c r="D39" s="56" t="s">
        <v>99</v>
      </c>
      <c r="E39" s="57" t="s">
        <v>65</v>
      </c>
      <c r="F39" s="58" t="s">
        <v>37</v>
      </c>
      <c r="G39" s="55">
        <v>2800</v>
      </c>
      <c r="H39" s="59">
        <v>22.96</v>
      </c>
      <c r="I39" s="93">
        <v>30769534</v>
      </c>
      <c r="J39" s="107">
        <v>2800</v>
      </c>
      <c r="K39" s="108">
        <v>22.96</v>
      </c>
      <c r="L39" s="106" t="s">
        <v>100</v>
      </c>
      <c r="M39" s="106"/>
      <c r="N39" s="96"/>
      <c r="O39" s="96"/>
      <c r="P39" s="96"/>
      <c r="Q39" s="96"/>
      <c r="R39" s="96">
        <v>43167</v>
      </c>
      <c r="S39" s="96" t="s">
        <v>38</v>
      </c>
      <c r="T39" s="78">
        <v>518</v>
      </c>
      <c r="U39" s="80">
        <f t="shared" si="0"/>
        <v>11893.28</v>
      </c>
      <c r="V39" s="78"/>
      <c r="W39" s="80"/>
      <c r="X39" s="80">
        <f t="shared" si="1"/>
        <v>11893.28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99855</v>
      </c>
      <c r="D40" s="56" t="s">
        <v>99</v>
      </c>
      <c r="E40" s="57" t="s">
        <v>65</v>
      </c>
      <c r="F40" s="58" t="s">
        <v>37</v>
      </c>
      <c r="G40" s="55">
        <v>3900</v>
      </c>
      <c r="H40" s="59">
        <v>29.37</v>
      </c>
      <c r="I40" s="93">
        <v>30769543</v>
      </c>
      <c r="J40" s="107">
        <v>3900</v>
      </c>
      <c r="K40" s="108">
        <v>29.37</v>
      </c>
      <c r="L40" s="106">
        <v>43159</v>
      </c>
      <c r="M40" s="106"/>
      <c r="N40" s="96"/>
      <c r="O40" s="96"/>
      <c r="P40" s="96"/>
      <c r="Q40" s="96"/>
      <c r="R40" s="96">
        <v>43162</v>
      </c>
      <c r="S40" s="96" t="s">
        <v>38</v>
      </c>
      <c r="T40" s="78">
        <v>518</v>
      </c>
      <c r="U40" s="80">
        <f t="shared" si="0"/>
        <v>15213.66</v>
      </c>
      <c r="V40" s="78"/>
      <c r="W40" s="80"/>
      <c r="X40" s="80">
        <f t="shared" si="1"/>
        <v>15213.66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99856</v>
      </c>
      <c r="D41" s="56" t="s">
        <v>99</v>
      </c>
      <c r="E41" s="57" t="s">
        <v>40</v>
      </c>
      <c r="F41" s="58" t="s">
        <v>37</v>
      </c>
      <c r="G41" s="55">
        <v>1600</v>
      </c>
      <c r="H41" s="59">
        <v>10.36</v>
      </c>
      <c r="I41" s="93">
        <v>30769541</v>
      </c>
      <c r="J41" s="107">
        <v>1600</v>
      </c>
      <c r="K41" s="108">
        <v>10.36</v>
      </c>
      <c r="L41" s="106">
        <v>43158</v>
      </c>
      <c r="M41" s="106"/>
      <c r="N41" s="96"/>
      <c r="O41" s="96"/>
      <c r="P41" s="96"/>
      <c r="Q41" s="96"/>
      <c r="R41" s="96">
        <v>43161</v>
      </c>
      <c r="S41" s="96" t="s">
        <v>38</v>
      </c>
      <c r="T41" s="78">
        <v>479</v>
      </c>
      <c r="U41" s="80">
        <f t="shared" si="0"/>
        <v>4962.44</v>
      </c>
      <c r="V41" s="78"/>
      <c r="W41" s="80"/>
      <c r="X41" s="80">
        <f t="shared" si="1"/>
        <v>4962.44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99860</v>
      </c>
      <c r="D42" s="56" t="s">
        <v>101</v>
      </c>
      <c r="E42" s="57" t="s">
        <v>102</v>
      </c>
      <c r="F42" s="58" t="s">
        <v>37</v>
      </c>
      <c r="G42" s="55">
        <v>200</v>
      </c>
      <c r="H42" s="59">
        <v>1.55</v>
      </c>
      <c r="I42" s="93">
        <v>30769539</v>
      </c>
      <c r="J42" s="107">
        <v>200</v>
      </c>
      <c r="K42" s="108">
        <v>1.55</v>
      </c>
      <c r="L42" s="106">
        <v>43158</v>
      </c>
      <c r="M42" s="106"/>
      <c r="N42" s="96"/>
      <c r="O42" s="96"/>
      <c r="P42" s="96"/>
      <c r="Q42" s="96"/>
      <c r="R42" s="96">
        <v>43164</v>
      </c>
      <c r="S42" s="96" t="s">
        <v>38</v>
      </c>
      <c r="T42" s="78">
        <v>884</v>
      </c>
      <c r="U42" s="80">
        <f t="shared" si="0"/>
        <v>1370.2</v>
      </c>
      <c r="V42" s="78"/>
      <c r="W42" s="80"/>
      <c r="X42" s="80">
        <f t="shared" si="1"/>
        <v>1370.2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99861</v>
      </c>
      <c r="D43" s="56" t="s">
        <v>103</v>
      </c>
      <c r="E43" s="89" t="s">
        <v>104</v>
      </c>
      <c r="F43" s="58" t="s">
        <v>37</v>
      </c>
      <c r="G43" s="55">
        <v>780</v>
      </c>
      <c r="H43" s="59">
        <v>6.576</v>
      </c>
      <c r="I43" s="93">
        <v>30769537</v>
      </c>
      <c r="J43" s="107">
        <v>780</v>
      </c>
      <c r="K43" s="108">
        <v>6.576</v>
      </c>
      <c r="L43" s="106">
        <v>43158</v>
      </c>
      <c r="M43" s="106"/>
      <c r="N43" s="96"/>
      <c r="O43" s="96"/>
      <c r="P43" s="96"/>
      <c r="Q43" s="96"/>
      <c r="R43" s="96">
        <v>43164</v>
      </c>
      <c r="S43" s="96" t="s">
        <v>38</v>
      </c>
      <c r="T43" s="78">
        <v>646</v>
      </c>
      <c r="U43" s="80">
        <f t="shared" si="0"/>
        <v>4248.096</v>
      </c>
      <c r="V43" s="78"/>
      <c r="W43" s="80"/>
      <c r="X43" s="80">
        <f t="shared" si="1"/>
        <v>4248.096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99862</v>
      </c>
      <c r="D44" s="56" t="s">
        <v>105</v>
      </c>
      <c r="E44" s="57" t="s">
        <v>40</v>
      </c>
      <c r="F44" s="58" t="s">
        <v>37</v>
      </c>
      <c r="G44" s="55">
        <v>4170</v>
      </c>
      <c r="H44" s="59">
        <v>31.896</v>
      </c>
      <c r="I44" s="93">
        <v>30769535</v>
      </c>
      <c r="J44" s="107">
        <v>4170</v>
      </c>
      <c r="K44" s="108">
        <v>31.896</v>
      </c>
      <c r="L44" s="106">
        <v>43158</v>
      </c>
      <c r="M44" s="106"/>
      <c r="N44" s="96"/>
      <c r="O44" s="96"/>
      <c r="P44" s="96"/>
      <c r="Q44" s="96"/>
      <c r="R44" s="96">
        <v>43161</v>
      </c>
      <c r="S44" s="96" t="s">
        <v>38</v>
      </c>
      <c r="T44" s="78">
        <v>479</v>
      </c>
      <c r="U44" s="80">
        <f t="shared" si="0"/>
        <v>15278.184</v>
      </c>
      <c r="V44" s="78"/>
      <c r="W44" s="80"/>
      <c r="X44" s="80">
        <f t="shared" si="1"/>
        <v>15278.184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99863</v>
      </c>
      <c r="D45" s="56" t="s">
        <v>106</v>
      </c>
      <c r="E45" s="57" t="s">
        <v>43</v>
      </c>
      <c r="F45" s="58" t="s">
        <v>37</v>
      </c>
      <c r="G45" s="55">
        <v>1840</v>
      </c>
      <c r="H45" s="59">
        <v>11.878</v>
      </c>
      <c r="I45" s="93">
        <v>30769533</v>
      </c>
      <c r="J45" s="107">
        <v>1840</v>
      </c>
      <c r="K45" s="108">
        <v>11.878</v>
      </c>
      <c r="L45" s="106">
        <v>43158</v>
      </c>
      <c r="M45" s="106"/>
      <c r="N45" s="96"/>
      <c r="O45" s="96"/>
      <c r="P45" s="96"/>
      <c r="Q45" s="96"/>
      <c r="R45" s="96">
        <v>43162</v>
      </c>
      <c r="S45" s="96" t="s">
        <v>38</v>
      </c>
      <c r="T45" s="78">
        <v>583</v>
      </c>
      <c r="U45" s="80">
        <f t="shared" si="0"/>
        <v>6924.874</v>
      </c>
      <c r="V45" s="78"/>
      <c r="W45" s="80"/>
      <c r="X45" s="80">
        <f t="shared" si="1"/>
        <v>6924.874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99871</v>
      </c>
      <c r="D46" s="56" t="s">
        <v>107</v>
      </c>
      <c r="E46" s="57" t="s">
        <v>108</v>
      </c>
      <c r="F46" s="58" t="s">
        <v>37</v>
      </c>
      <c r="G46" s="55">
        <v>3450</v>
      </c>
      <c r="H46" s="59">
        <v>31.05</v>
      </c>
      <c r="I46" s="93">
        <v>30769531</v>
      </c>
      <c r="J46" s="107">
        <v>3450</v>
      </c>
      <c r="K46" s="108">
        <v>31.05</v>
      </c>
      <c r="L46" s="106">
        <v>43158</v>
      </c>
      <c r="M46" s="106"/>
      <c r="N46" s="96"/>
      <c r="O46" s="96"/>
      <c r="P46" s="96"/>
      <c r="Q46" s="96"/>
      <c r="R46" s="96">
        <v>43161</v>
      </c>
      <c r="S46" s="96" t="s">
        <v>38</v>
      </c>
      <c r="T46" s="78">
        <v>830</v>
      </c>
      <c r="U46" s="80">
        <f t="shared" si="0"/>
        <v>25771.5</v>
      </c>
      <c r="V46" s="78"/>
      <c r="W46" s="80"/>
      <c r="X46" s="80">
        <f t="shared" si="1"/>
        <v>25771.5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99873</v>
      </c>
      <c r="D47" s="56" t="s">
        <v>109</v>
      </c>
      <c r="E47" s="57" t="s">
        <v>110</v>
      </c>
      <c r="F47" s="58" t="s">
        <v>37</v>
      </c>
      <c r="G47" s="55">
        <v>800</v>
      </c>
      <c r="H47" s="59">
        <v>5.66</v>
      </c>
      <c r="I47" s="93">
        <v>30769529</v>
      </c>
      <c r="J47" s="107">
        <v>800</v>
      </c>
      <c r="K47" s="108">
        <v>5.66</v>
      </c>
      <c r="L47" s="106">
        <v>43158</v>
      </c>
      <c r="M47" s="106"/>
      <c r="N47" s="96"/>
      <c r="O47" s="96"/>
      <c r="P47" s="96"/>
      <c r="Q47" s="96"/>
      <c r="R47" s="96">
        <v>43164</v>
      </c>
      <c r="S47" s="96" t="s">
        <v>38</v>
      </c>
      <c r="T47" s="78">
        <v>854</v>
      </c>
      <c r="U47" s="80">
        <f t="shared" si="0"/>
        <v>4833.64</v>
      </c>
      <c r="V47" s="78"/>
      <c r="W47" s="80"/>
      <c r="X47" s="80">
        <f t="shared" si="1"/>
        <v>4833.64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99875</v>
      </c>
      <c r="D48" s="56" t="s">
        <v>111</v>
      </c>
      <c r="E48" s="57" t="s">
        <v>112</v>
      </c>
      <c r="F48" s="58" t="s">
        <v>37</v>
      </c>
      <c r="G48" s="55">
        <v>3450</v>
      </c>
      <c r="H48" s="59">
        <v>31.05</v>
      </c>
      <c r="I48" s="93">
        <v>30769527</v>
      </c>
      <c r="J48" s="107">
        <v>3450</v>
      </c>
      <c r="K48" s="108">
        <v>31.05</v>
      </c>
      <c r="L48" s="106">
        <v>43160</v>
      </c>
      <c r="M48" s="106"/>
      <c r="N48" s="96"/>
      <c r="O48" s="96"/>
      <c r="P48" s="96"/>
      <c r="Q48" s="96"/>
      <c r="R48" s="96">
        <v>43162</v>
      </c>
      <c r="S48" s="96" t="s">
        <v>38</v>
      </c>
      <c r="T48" s="78">
        <v>340</v>
      </c>
      <c r="U48" s="80">
        <f t="shared" si="0"/>
        <v>10557</v>
      </c>
      <c r="V48" s="78"/>
      <c r="W48" s="80"/>
      <c r="X48" s="80">
        <f t="shared" si="1"/>
        <v>10557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ht="22.5" customHeight="1" spans="2:255">
      <c r="B49" s="54"/>
      <c r="C49" s="55">
        <v>99883</v>
      </c>
      <c r="D49" s="56" t="s">
        <v>113</v>
      </c>
      <c r="E49" s="57" t="s">
        <v>114</v>
      </c>
      <c r="F49" s="58" t="s">
        <v>37</v>
      </c>
      <c r="G49" s="55">
        <v>204</v>
      </c>
      <c r="H49" s="59">
        <v>1.3836</v>
      </c>
      <c r="I49" s="93">
        <v>30769532</v>
      </c>
      <c r="J49" s="107">
        <v>204</v>
      </c>
      <c r="K49" s="108">
        <v>1.3836</v>
      </c>
      <c r="L49" s="106">
        <v>43158</v>
      </c>
      <c r="M49" s="106"/>
      <c r="N49" s="96"/>
      <c r="O49" s="96"/>
      <c r="P49" s="96"/>
      <c r="Q49" s="96"/>
      <c r="R49" s="96">
        <v>43164</v>
      </c>
      <c r="S49" s="96" t="s">
        <v>38</v>
      </c>
      <c r="T49" s="78">
        <v>672</v>
      </c>
      <c r="U49" s="80">
        <f t="shared" si="0"/>
        <v>929.7792</v>
      </c>
      <c r="V49" s="78"/>
      <c r="W49" s="80"/>
      <c r="X49" s="80">
        <f t="shared" si="1"/>
        <v>929.7792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/>
      <c r="C50" s="55">
        <v>99884</v>
      </c>
      <c r="D50" s="56" t="s">
        <v>115</v>
      </c>
      <c r="E50" s="57" t="s">
        <v>116</v>
      </c>
      <c r="F50" s="58" t="s">
        <v>37</v>
      </c>
      <c r="G50" s="55">
        <v>200</v>
      </c>
      <c r="H50" s="59">
        <v>1.28</v>
      </c>
      <c r="I50" s="93">
        <v>30769530</v>
      </c>
      <c r="J50" s="107">
        <v>200</v>
      </c>
      <c r="K50" s="108">
        <v>1.28</v>
      </c>
      <c r="L50" s="106">
        <v>43158</v>
      </c>
      <c r="M50" s="106"/>
      <c r="N50" s="96"/>
      <c r="O50" s="96"/>
      <c r="P50" s="96"/>
      <c r="Q50" s="96"/>
      <c r="R50" s="96">
        <v>43164</v>
      </c>
      <c r="S50" s="96" t="s">
        <v>38</v>
      </c>
      <c r="T50" s="78">
        <v>698</v>
      </c>
      <c r="U50" s="80">
        <f t="shared" si="0"/>
        <v>893.44</v>
      </c>
      <c r="V50" s="78"/>
      <c r="W50" s="80"/>
      <c r="X50" s="80">
        <f t="shared" si="1"/>
        <v>893.44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>
        <v>43158</v>
      </c>
      <c r="C51" s="55">
        <v>99914</v>
      </c>
      <c r="D51" s="56" t="s">
        <v>117</v>
      </c>
      <c r="E51" s="57" t="s">
        <v>118</v>
      </c>
      <c r="F51" s="58" t="s">
        <v>37</v>
      </c>
      <c r="G51" s="55">
        <v>500</v>
      </c>
      <c r="H51" s="59">
        <v>3.245</v>
      </c>
      <c r="I51" s="93">
        <v>30769544</v>
      </c>
      <c r="J51" s="107">
        <v>500</v>
      </c>
      <c r="K51" s="108">
        <v>3.245</v>
      </c>
      <c r="L51" s="106">
        <v>43159</v>
      </c>
      <c r="M51" s="106"/>
      <c r="N51" s="96"/>
      <c r="O51" s="96"/>
      <c r="P51" s="96"/>
      <c r="Q51" s="96"/>
      <c r="R51" s="96">
        <v>43164</v>
      </c>
      <c r="S51" s="79" t="s">
        <v>38</v>
      </c>
      <c r="T51" s="78">
        <v>530</v>
      </c>
      <c r="U51" s="80">
        <f t="shared" si="0"/>
        <v>1719.85</v>
      </c>
      <c r="V51" s="78"/>
      <c r="W51" s="80"/>
      <c r="X51" s="80">
        <f t="shared" si="1"/>
        <v>1719.85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99917</v>
      </c>
      <c r="D52" s="56" t="s">
        <v>119</v>
      </c>
      <c r="E52" s="57" t="s">
        <v>120</v>
      </c>
      <c r="F52" s="58" t="s">
        <v>37</v>
      </c>
      <c r="G52" s="55">
        <v>200</v>
      </c>
      <c r="H52" s="59">
        <v>1.367</v>
      </c>
      <c r="I52" s="93">
        <v>30769546</v>
      </c>
      <c r="J52" s="107">
        <v>200</v>
      </c>
      <c r="K52" s="108">
        <v>1.367</v>
      </c>
      <c r="L52" s="106">
        <v>43159</v>
      </c>
      <c r="M52" s="106"/>
      <c r="N52" s="96"/>
      <c r="O52" s="96"/>
      <c r="P52" s="96"/>
      <c r="Q52" s="96"/>
      <c r="R52" s="96">
        <v>43164</v>
      </c>
      <c r="S52" s="79" t="s">
        <v>38</v>
      </c>
      <c r="T52" s="78">
        <v>633</v>
      </c>
      <c r="U52" s="80">
        <f t="shared" si="0"/>
        <v>865.311</v>
      </c>
      <c r="V52" s="78"/>
      <c r="W52" s="80"/>
      <c r="X52" s="80">
        <f t="shared" si="1"/>
        <v>865.311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99919</v>
      </c>
      <c r="D53" s="56" t="s">
        <v>121</v>
      </c>
      <c r="E53" s="57" t="s">
        <v>122</v>
      </c>
      <c r="F53" s="58" t="s">
        <v>37</v>
      </c>
      <c r="G53" s="55">
        <v>900</v>
      </c>
      <c r="H53" s="59">
        <v>5.976</v>
      </c>
      <c r="I53" s="93">
        <v>30769545</v>
      </c>
      <c r="J53" s="107">
        <v>900</v>
      </c>
      <c r="K53" s="108">
        <v>5.976</v>
      </c>
      <c r="L53" s="106">
        <v>43159</v>
      </c>
      <c r="M53" s="106"/>
      <c r="N53" s="96"/>
      <c r="O53" s="96"/>
      <c r="P53" s="96"/>
      <c r="Q53" s="96"/>
      <c r="R53" s="96">
        <v>43164</v>
      </c>
      <c r="S53" s="79" t="s">
        <v>38</v>
      </c>
      <c r="T53" s="78">
        <v>553</v>
      </c>
      <c r="U53" s="80">
        <f t="shared" si="0"/>
        <v>3304.728</v>
      </c>
      <c r="V53" s="78"/>
      <c r="W53" s="80"/>
      <c r="X53" s="80">
        <f t="shared" si="1"/>
        <v>3304.728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99920</v>
      </c>
      <c r="D54" s="56" t="s">
        <v>123</v>
      </c>
      <c r="E54" s="57" t="s">
        <v>124</v>
      </c>
      <c r="F54" s="58" t="s">
        <v>37</v>
      </c>
      <c r="G54" s="55">
        <v>210</v>
      </c>
      <c r="H54" s="59">
        <v>1.347</v>
      </c>
      <c r="I54" s="93">
        <v>30769547</v>
      </c>
      <c r="J54" s="107">
        <v>210</v>
      </c>
      <c r="K54" s="108">
        <v>1.347</v>
      </c>
      <c r="L54" s="106">
        <v>43159</v>
      </c>
      <c r="M54" s="106"/>
      <c r="N54" s="96"/>
      <c r="O54" s="96"/>
      <c r="P54" s="96"/>
      <c r="Q54" s="96"/>
      <c r="R54" s="96">
        <v>43164</v>
      </c>
      <c r="S54" s="79" t="s">
        <v>38</v>
      </c>
      <c r="T54" s="78">
        <v>540</v>
      </c>
      <c r="U54" s="80">
        <f t="shared" si="0"/>
        <v>727.38</v>
      </c>
      <c r="V54" s="78"/>
      <c r="W54" s="80"/>
      <c r="X54" s="80">
        <f t="shared" si="1"/>
        <v>727.38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99921</v>
      </c>
      <c r="D55" s="56" t="s">
        <v>125</v>
      </c>
      <c r="E55" s="57" t="s">
        <v>126</v>
      </c>
      <c r="F55" s="58" t="s">
        <v>37</v>
      </c>
      <c r="G55" s="55">
        <v>220</v>
      </c>
      <c r="H55" s="59">
        <v>1.654</v>
      </c>
      <c r="I55" s="93">
        <v>30769528</v>
      </c>
      <c r="J55" s="107">
        <v>220</v>
      </c>
      <c r="K55" s="108">
        <v>1.654</v>
      </c>
      <c r="L55" s="106">
        <v>43159</v>
      </c>
      <c r="M55" s="106"/>
      <c r="N55" s="96"/>
      <c r="O55" s="96"/>
      <c r="P55" s="96"/>
      <c r="Q55" s="96"/>
      <c r="R55" s="96">
        <v>43164</v>
      </c>
      <c r="S55" s="79" t="s">
        <v>38</v>
      </c>
      <c r="T55" s="78">
        <v>595</v>
      </c>
      <c r="U55" s="80">
        <f t="shared" si="0"/>
        <v>984.13</v>
      </c>
      <c r="V55" s="78"/>
      <c r="W55" s="80"/>
      <c r="X55" s="80">
        <f t="shared" si="1"/>
        <v>984.13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99922</v>
      </c>
      <c r="D56" s="56" t="s">
        <v>127</v>
      </c>
      <c r="E56" s="57" t="s">
        <v>63</v>
      </c>
      <c r="F56" s="58" t="s">
        <v>37</v>
      </c>
      <c r="G56" s="55">
        <v>400</v>
      </c>
      <c r="H56" s="59">
        <v>3.045</v>
      </c>
      <c r="I56" s="93">
        <v>30769526</v>
      </c>
      <c r="J56" s="107">
        <v>400</v>
      </c>
      <c r="K56" s="108">
        <v>3.045</v>
      </c>
      <c r="L56" s="106">
        <v>43159</v>
      </c>
      <c r="M56" s="106"/>
      <c r="N56" s="96"/>
      <c r="O56" s="96"/>
      <c r="P56" s="96"/>
      <c r="Q56" s="96"/>
      <c r="R56" s="96">
        <v>43164</v>
      </c>
      <c r="S56" s="79" t="s">
        <v>38</v>
      </c>
      <c r="T56" s="78">
        <v>517</v>
      </c>
      <c r="U56" s="80">
        <f t="shared" si="0"/>
        <v>1574.265</v>
      </c>
      <c r="V56" s="78"/>
      <c r="W56" s="80"/>
      <c r="X56" s="80">
        <f t="shared" si="1"/>
        <v>1574.265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>
        <v>43159</v>
      </c>
      <c r="C57" s="55">
        <v>99998</v>
      </c>
      <c r="D57" s="56" t="s">
        <v>128</v>
      </c>
      <c r="E57" s="57" t="s">
        <v>129</v>
      </c>
      <c r="F57" s="58" t="s">
        <v>37</v>
      </c>
      <c r="G57" s="55">
        <v>590</v>
      </c>
      <c r="H57" s="59">
        <v>4.676</v>
      </c>
      <c r="I57" s="93">
        <v>30769552</v>
      </c>
      <c r="J57" s="107">
        <v>590</v>
      </c>
      <c r="K57" s="108">
        <v>4.676</v>
      </c>
      <c r="L57" s="106">
        <v>43160</v>
      </c>
      <c r="M57" s="106"/>
      <c r="N57" s="96"/>
      <c r="O57" s="96"/>
      <c r="P57" s="96"/>
      <c r="Q57" s="96"/>
      <c r="R57" s="96">
        <v>43165</v>
      </c>
      <c r="S57" s="79" t="s">
        <v>38</v>
      </c>
      <c r="T57" s="78">
        <v>582</v>
      </c>
      <c r="U57" s="80">
        <f t="shared" si="0"/>
        <v>2721.432</v>
      </c>
      <c r="V57" s="78"/>
      <c r="W57" s="80"/>
      <c r="X57" s="80">
        <f t="shared" si="1"/>
        <v>2721.432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/>
      <c r="C58" s="55">
        <v>100003</v>
      </c>
      <c r="D58" s="56" t="s">
        <v>130</v>
      </c>
      <c r="E58" s="57" t="s">
        <v>51</v>
      </c>
      <c r="F58" s="58" t="s">
        <v>37</v>
      </c>
      <c r="G58" s="55">
        <v>1180</v>
      </c>
      <c r="H58" s="59">
        <v>8.656</v>
      </c>
      <c r="I58" s="93">
        <v>30769550</v>
      </c>
      <c r="J58" s="107">
        <v>1180</v>
      </c>
      <c r="K58" s="108">
        <v>8.656</v>
      </c>
      <c r="L58" s="106">
        <v>43160</v>
      </c>
      <c r="M58" s="106"/>
      <c r="N58" s="96"/>
      <c r="O58" s="96"/>
      <c r="P58" s="96"/>
      <c r="Q58" s="96"/>
      <c r="R58" s="96">
        <v>43165</v>
      </c>
      <c r="S58" s="79" t="s">
        <v>38</v>
      </c>
      <c r="T58" s="78">
        <v>540</v>
      </c>
      <c r="U58" s="80">
        <f t="shared" si="0"/>
        <v>4674.24</v>
      </c>
      <c r="V58" s="78"/>
      <c r="W58" s="80"/>
      <c r="X58" s="80">
        <f t="shared" si="1"/>
        <v>4674.24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100005</v>
      </c>
      <c r="D59" s="56" t="s">
        <v>131</v>
      </c>
      <c r="E59" s="57" t="s">
        <v>132</v>
      </c>
      <c r="F59" s="58" t="s">
        <v>37</v>
      </c>
      <c r="G59" s="55">
        <v>300</v>
      </c>
      <c r="H59" s="59">
        <v>1.92</v>
      </c>
      <c r="I59" s="93">
        <v>30769548</v>
      </c>
      <c r="J59" s="107">
        <v>300</v>
      </c>
      <c r="K59" s="108">
        <v>1.92</v>
      </c>
      <c r="L59" s="106">
        <v>43160</v>
      </c>
      <c r="M59" s="106"/>
      <c r="N59" s="96"/>
      <c r="O59" s="96"/>
      <c r="P59" s="96"/>
      <c r="Q59" s="96"/>
      <c r="R59" s="96">
        <v>43165</v>
      </c>
      <c r="S59" s="79" t="s">
        <v>38</v>
      </c>
      <c r="T59" s="78">
        <v>563</v>
      </c>
      <c r="U59" s="80">
        <f t="shared" si="0"/>
        <v>1080.96</v>
      </c>
      <c r="V59" s="78"/>
      <c r="W59" s="80"/>
      <c r="X59" s="80">
        <f t="shared" si="1"/>
        <v>1080.96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100006</v>
      </c>
      <c r="D60" s="56" t="s">
        <v>133</v>
      </c>
      <c r="E60" s="57" t="s">
        <v>91</v>
      </c>
      <c r="F60" s="58" t="s">
        <v>37</v>
      </c>
      <c r="G60" s="55">
        <v>205</v>
      </c>
      <c r="H60" s="59">
        <v>1.399</v>
      </c>
      <c r="I60" s="93">
        <v>30769553</v>
      </c>
      <c r="J60" s="107">
        <v>205</v>
      </c>
      <c r="K60" s="108">
        <v>1.399</v>
      </c>
      <c r="L60" s="106">
        <v>43160</v>
      </c>
      <c r="M60" s="106"/>
      <c r="N60" s="96"/>
      <c r="O60" s="96"/>
      <c r="P60" s="96"/>
      <c r="Q60" s="96"/>
      <c r="R60" s="96">
        <v>43165</v>
      </c>
      <c r="S60" s="79" t="s">
        <v>38</v>
      </c>
      <c r="T60" s="78">
        <v>573</v>
      </c>
      <c r="U60" s="80">
        <f t="shared" si="0"/>
        <v>801.627</v>
      </c>
      <c r="V60" s="78"/>
      <c r="W60" s="80"/>
      <c r="X60" s="80">
        <f t="shared" si="1"/>
        <v>801.627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100009</v>
      </c>
      <c r="D61" s="56" t="s">
        <v>85</v>
      </c>
      <c r="E61" s="57" t="s">
        <v>70</v>
      </c>
      <c r="F61" s="58" t="s">
        <v>37</v>
      </c>
      <c r="G61" s="55">
        <v>2125</v>
      </c>
      <c r="H61" s="59">
        <v>14.2048</v>
      </c>
      <c r="I61" s="93">
        <v>30769551</v>
      </c>
      <c r="J61" s="107">
        <v>2125</v>
      </c>
      <c r="K61" s="108">
        <v>14.2048</v>
      </c>
      <c r="L61" s="106">
        <v>43160</v>
      </c>
      <c r="M61" s="106"/>
      <c r="N61" s="96"/>
      <c r="O61" s="96"/>
      <c r="P61" s="96"/>
      <c r="Q61" s="96"/>
      <c r="R61" s="96">
        <v>43165</v>
      </c>
      <c r="S61" s="79" t="s">
        <v>38</v>
      </c>
      <c r="T61" s="78">
        <v>450</v>
      </c>
      <c r="U61" s="80">
        <f t="shared" si="0"/>
        <v>6392.16</v>
      </c>
      <c r="V61" s="78"/>
      <c r="W61" s="80"/>
      <c r="X61" s="80">
        <f t="shared" si="1"/>
        <v>6392.16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100010</v>
      </c>
      <c r="D62" s="56" t="s">
        <v>134</v>
      </c>
      <c r="E62" s="57" t="s">
        <v>135</v>
      </c>
      <c r="F62" s="58" t="s">
        <v>37</v>
      </c>
      <c r="G62" s="55">
        <v>210</v>
      </c>
      <c r="H62" s="59">
        <v>1.686</v>
      </c>
      <c r="I62" s="93">
        <v>30769549</v>
      </c>
      <c r="J62" s="107">
        <v>210</v>
      </c>
      <c r="K62" s="108">
        <v>1.686</v>
      </c>
      <c r="L62" s="106">
        <v>43160</v>
      </c>
      <c r="M62" s="106"/>
      <c r="N62" s="96"/>
      <c r="O62" s="96"/>
      <c r="P62" s="96"/>
      <c r="Q62" s="96"/>
      <c r="R62" s="96">
        <v>43164</v>
      </c>
      <c r="S62" s="79" t="s">
        <v>38</v>
      </c>
      <c r="T62" s="78">
        <v>647</v>
      </c>
      <c r="U62" s="80">
        <f t="shared" si="0"/>
        <v>1090.842</v>
      </c>
      <c r="V62" s="78"/>
      <c r="W62" s="80"/>
      <c r="X62" s="80">
        <f t="shared" si="1"/>
        <v>1090.842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ht="25.5" customHeight="1" spans="2:255">
      <c r="B63" s="54"/>
      <c r="C63" s="55"/>
      <c r="D63" s="56"/>
      <c r="E63" s="57"/>
      <c r="F63" s="58"/>
      <c r="G63" s="153">
        <f>SUM(G4:G62)</f>
        <v>61705</v>
      </c>
      <c r="H63" s="154">
        <f>SUM(H4:H62)</f>
        <v>474.6388</v>
      </c>
      <c r="I63" s="158"/>
      <c r="J63" s="159">
        <f>SUM(J4:J62)</f>
        <v>61705</v>
      </c>
      <c r="K63" s="160">
        <f>SUM(K4:K62)</f>
        <v>474.6388</v>
      </c>
      <c r="L63" s="161"/>
      <c r="M63" s="161"/>
      <c r="N63" s="162"/>
      <c r="O63" s="162"/>
      <c r="P63" s="162"/>
      <c r="Q63" s="162"/>
      <c r="R63" s="162"/>
      <c r="S63" s="162"/>
      <c r="T63" s="165"/>
      <c r="U63" s="166">
        <f>SUM(U4:U62)</f>
        <v>253020.325</v>
      </c>
      <c r="V63" s="165"/>
      <c r="W63" s="167"/>
      <c r="X63" s="166">
        <f>SUM(X4:X62)</f>
        <v>253020.325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55"/>
      <c r="D64" s="56"/>
      <c r="E64" s="57"/>
      <c r="F64" s="58"/>
      <c r="G64" s="55"/>
      <c r="H64" s="59"/>
      <c r="I64" s="93"/>
      <c r="J64" s="107"/>
      <c r="K64" s="108"/>
      <c r="L64" s="106"/>
      <c r="M64" s="106"/>
      <c r="N64" s="96"/>
      <c r="O64" s="96"/>
      <c r="P64" s="96"/>
      <c r="Q64" s="96"/>
      <c r="R64" s="96"/>
      <c r="S64" s="96"/>
      <c r="T64" s="78"/>
      <c r="U64" s="84"/>
      <c r="V64" s="78"/>
      <c r="W64" s="84"/>
      <c r="X64" s="84"/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/>
      <c r="D65" s="56"/>
      <c r="E65" s="57"/>
      <c r="F65" s="58"/>
      <c r="G65" s="55"/>
      <c r="H65" s="59"/>
      <c r="I65" s="93"/>
      <c r="J65" s="107"/>
      <c r="K65" s="108"/>
      <c r="L65" s="106"/>
      <c r="M65" s="106"/>
      <c r="N65" s="96"/>
      <c r="O65" s="96"/>
      <c r="P65" s="96"/>
      <c r="Q65" s="96"/>
      <c r="R65" s="96"/>
      <c r="S65" s="96"/>
      <c r="T65" s="78"/>
      <c r="U65" s="84"/>
      <c r="V65" s="78"/>
      <c r="W65" s="84"/>
      <c r="X65" s="84"/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/>
      <c r="D66" s="56"/>
      <c r="E66" s="57"/>
      <c r="F66" s="58"/>
      <c r="G66" s="55"/>
      <c r="H66" s="59"/>
      <c r="I66" s="93"/>
      <c r="J66" s="107"/>
      <c r="K66" s="108"/>
      <c r="L66" s="106"/>
      <c r="M66" s="106"/>
      <c r="N66" s="96"/>
      <c r="O66" s="96"/>
      <c r="P66" s="96"/>
      <c r="Q66" s="96"/>
      <c r="R66" s="96"/>
      <c r="S66" s="96"/>
      <c r="T66" s="78"/>
      <c r="U66" s="84"/>
      <c r="V66" s="78"/>
      <c r="W66" s="84"/>
      <c r="X66" s="84"/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/>
      <c r="D67" s="56"/>
      <c r="E67" s="57"/>
      <c r="F67" s="58"/>
      <c r="G67" s="55"/>
      <c r="H67" s="59"/>
      <c r="I67" s="93"/>
      <c r="J67" s="107"/>
      <c r="K67" s="108"/>
      <c r="L67" s="106"/>
      <c r="M67" s="106"/>
      <c r="N67" s="96"/>
      <c r="O67" s="96"/>
      <c r="P67" s="96"/>
      <c r="Q67" s="96"/>
      <c r="R67" s="96"/>
      <c r="S67" s="96"/>
      <c r="T67" s="78"/>
      <c r="U67" s="84"/>
      <c r="V67" s="78"/>
      <c r="W67" s="84"/>
      <c r="X67" s="84"/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/>
      <c r="D68" s="56"/>
      <c r="E68" s="57"/>
      <c r="F68" s="58"/>
      <c r="G68" s="55"/>
      <c r="H68" s="59"/>
      <c r="I68" s="93"/>
      <c r="J68" s="107"/>
      <c r="K68" s="108"/>
      <c r="L68" s="106"/>
      <c r="M68" s="106"/>
      <c r="N68" s="96"/>
      <c r="O68" s="96"/>
      <c r="P68" s="96"/>
      <c r="Q68" s="96"/>
      <c r="R68" s="96"/>
      <c r="S68" s="96"/>
      <c r="T68" s="78"/>
      <c r="U68" s="84"/>
      <c r="V68" s="78"/>
      <c r="W68" s="84"/>
      <c r="X68" s="84"/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ht="18.75" customHeight="1" spans="2:255">
      <c r="B69" s="54"/>
      <c r="C69" s="55"/>
      <c r="D69" s="56"/>
      <c r="E69" s="57"/>
      <c r="F69" s="58"/>
      <c r="G69" s="55"/>
      <c r="H69" s="59"/>
      <c r="I69" s="93"/>
      <c r="J69" s="107"/>
      <c r="K69" s="108"/>
      <c r="L69" s="106"/>
      <c r="M69" s="106"/>
      <c r="N69" s="96"/>
      <c r="O69" s="96"/>
      <c r="P69" s="96"/>
      <c r="Q69" s="96"/>
      <c r="R69" s="96"/>
      <c r="S69" s="96"/>
      <c r="T69" s="78"/>
      <c r="U69" s="84"/>
      <c r="V69" s="78"/>
      <c r="W69" s="84"/>
      <c r="X69" s="84"/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55"/>
      <c r="D70" s="56"/>
      <c r="E70" s="57"/>
      <c r="F70" s="58"/>
      <c r="G70" s="55"/>
      <c r="H70" s="59"/>
      <c r="I70" s="93"/>
      <c r="J70" s="107"/>
      <c r="K70" s="108"/>
      <c r="L70" s="106"/>
      <c r="M70" s="106"/>
      <c r="N70" s="96"/>
      <c r="O70" s="96"/>
      <c r="P70" s="96"/>
      <c r="Q70" s="96"/>
      <c r="R70" s="96"/>
      <c r="S70" s="96"/>
      <c r="T70" s="78"/>
      <c r="U70" s="84"/>
      <c r="V70" s="78"/>
      <c r="W70" s="84"/>
      <c r="X70" s="84"/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/>
      <c r="C71" s="55"/>
      <c r="D71" s="56"/>
      <c r="E71" s="57"/>
      <c r="F71" s="58"/>
      <c r="G71" s="55"/>
      <c r="H71" s="59"/>
      <c r="I71" s="158"/>
      <c r="J71" s="107"/>
      <c r="K71" s="108"/>
      <c r="L71" s="106"/>
      <c r="M71" s="106"/>
      <c r="N71" s="96"/>
      <c r="O71" s="96"/>
      <c r="P71" s="96"/>
      <c r="Q71" s="96"/>
      <c r="R71" s="96"/>
      <c r="S71" s="96"/>
      <c r="T71" s="78"/>
      <c r="U71" s="84"/>
      <c r="V71" s="78"/>
      <c r="W71" s="84"/>
      <c r="X71" s="84"/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/>
      <c r="D72" s="56"/>
      <c r="E72" s="57"/>
      <c r="F72" s="58"/>
      <c r="G72" s="55"/>
      <c r="H72" s="59"/>
      <c r="I72" s="93"/>
      <c r="J72" s="107"/>
      <c r="K72" s="108"/>
      <c r="L72" s="106"/>
      <c r="M72" s="106"/>
      <c r="N72" s="96"/>
      <c r="O72" s="96"/>
      <c r="P72" s="96"/>
      <c r="Q72" s="96"/>
      <c r="R72" s="96"/>
      <c r="S72" s="96"/>
      <c r="T72" s="78"/>
      <c r="U72" s="84"/>
      <c r="V72" s="78"/>
      <c r="W72" s="84"/>
      <c r="X72" s="84"/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/>
      <c r="D73" s="56"/>
      <c r="E73" s="57"/>
      <c r="F73" s="58"/>
      <c r="G73" s="55"/>
      <c r="H73" s="59"/>
      <c r="I73" s="93"/>
      <c r="J73" s="107"/>
      <c r="K73" s="108"/>
      <c r="L73" s="106"/>
      <c r="M73" s="106"/>
      <c r="N73" s="96"/>
      <c r="O73" s="96"/>
      <c r="P73" s="96"/>
      <c r="Q73" s="96"/>
      <c r="R73" s="96"/>
      <c r="S73" s="96"/>
      <c r="T73" s="78"/>
      <c r="U73" s="84"/>
      <c r="V73" s="78"/>
      <c r="W73" s="84"/>
      <c r="X73" s="84"/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/>
      <c r="D74" s="56"/>
      <c r="E74" s="57"/>
      <c r="F74" s="58"/>
      <c r="G74" s="55"/>
      <c r="H74" s="59"/>
      <c r="I74" s="93"/>
      <c r="J74" s="107"/>
      <c r="K74" s="108"/>
      <c r="L74" s="106"/>
      <c r="M74" s="106"/>
      <c r="N74" s="96"/>
      <c r="O74" s="96"/>
      <c r="P74" s="96"/>
      <c r="Q74" s="96"/>
      <c r="R74" s="96"/>
      <c r="S74" s="96"/>
      <c r="T74" s="78"/>
      <c r="U74" s="84"/>
      <c r="V74" s="78"/>
      <c r="W74" s="84"/>
      <c r="X74" s="84"/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/>
      <c r="D75" s="56"/>
      <c r="E75" s="57"/>
      <c r="F75" s="58"/>
      <c r="G75" s="55"/>
      <c r="H75" s="59"/>
      <c r="I75" s="93"/>
      <c r="J75" s="107"/>
      <c r="K75" s="108"/>
      <c r="L75" s="106"/>
      <c r="M75" s="106"/>
      <c r="N75" s="96"/>
      <c r="O75" s="96"/>
      <c r="P75" s="96"/>
      <c r="Q75" s="96"/>
      <c r="R75" s="96"/>
      <c r="S75" s="96"/>
      <c r="T75" s="78"/>
      <c r="U75" s="84"/>
      <c r="V75" s="78"/>
      <c r="W75" s="84"/>
      <c r="X75" s="84"/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/>
      <c r="D76" s="56"/>
      <c r="E76" s="57"/>
      <c r="F76" s="58"/>
      <c r="G76" s="55"/>
      <c r="H76" s="59"/>
      <c r="I76" s="93"/>
      <c r="J76" s="107"/>
      <c r="K76" s="108"/>
      <c r="L76" s="106"/>
      <c r="M76" s="106"/>
      <c r="N76" s="96"/>
      <c r="O76" s="96"/>
      <c r="P76" s="96"/>
      <c r="Q76" s="96"/>
      <c r="R76" s="96"/>
      <c r="S76" s="96"/>
      <c r="T76" s="78"/>
      <c r="U76" s="84"/>
      <c r="V76" s="78"/>
      <c r="W76" s="84"/>
      <c r="X76" s="84"/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/>
      <c r="D77" s="56"/>
      <c r="E77" s="57"/>
      <c r="F77" s="58"/>
      <c r="G77" s="55"/>
      <c r="H77" s="59"/>
      <c r="I77" s="93"/>
      <c r="J77" s="107"/>
      <c r="K77" s="108"/>
      <c r="L77" s="106"/>
      <c r="M77" s="106"/>
      <c r="N77" s="96"/>
      <c r="O77" s="96"/>
      <c r="P77" s="96"/>
      <c r="Q77" s="96"/>
      <c r="R77" s="96"/>
      <c r="S77" s="96"/>
      <c r="T77" s="78"/>
      <c r="U77" s="84"/>
      <c r="V77" s="78"/>
      <c r="W77" s="84"/>
      <c r="X77" s="84"/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/>
      <c r="D78" s="56"/>
      <c r="E78" s="57"/>
      <c r="F78" s="58"/>
      <c r="G78" s="55"/>
      <c r="H78" s="59"/>
      <c r="I78" s="93"/>
      <c r="J78" s="107"/>
      <c r="K78" s="108"/>
      <c r="L78" s="106"/>
      <c r="M78" s="106"/>
      <c r="N78" s="96"/>
      <c r="O78" s="96"/>
      <c r="P78" s="96"/>
      <c r="Q78" s="96"/>
      <c r="R78" s="96"/>
      <c r="S78" s="96"/>
      <c r="T78" s="78"/>
      <c r="U78" s="84"/>
      <c r="V78" s="78"/>
      <c r="W78" s="84"/>
      <c r="X78" s="84"/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/>
      <c r="D79" s="56"/>
      <c r="E79" s="57"/>
      <c r="F79" s="58"/>
      <c r="G79" s="55"/>
      <c r="H79" s="59"/>
      <c r="I79" s="93"/>
      <c r="J79" s="107"/>
      <c r="K79" s="108"/>
      <c r="L79" s="106"/>
      <c r="M79" s="106"/>
      <c r="N79" s="96"/>
      <c r="O79" s="96"/>
      <c r="P79" s="96"/>
      <c r="Q79" s="96"/>
      <c r="R79" s="96"/>
      <c r="S79" s="96"/>
      <c r="T79" s="78"/>
      <c r="U79" s="84"/>
      <c r="V79" s="78"/>
      <c r="W79" s="84"/>
      <c r="X79" s="84"/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customHeight="1" spans="2:255">
      <c r="B80" s="54"/>
      <c r="C80" s="55"/>
      <c r="D80" s="56"/>
      <c r="E80" s="57"/>
      <c r="F80" s="58"/>
      <c r="G80" s="55"/>
      <c r="H80" s="59"/>
      <c r="I80" s="93"/>
      <c r="J80" s="107"/>
      <c r="K80" s="108"/>
      <c r="L80" s="106"/>
      <c r="M80" s="106"/>
      <c r="N80" s="96"/>
      <c r="O80" s="96"/>
      <c r="P80" s="96"/>
      <c r="Q80" s="96"/>
      <c r="R80" s="96"/>
      <c r="S80" s="96"/>
      <c r="T80" s="78"/>
      <c r="U80" s="84"/>
      <c r="V80" s="78"/>
      <c r="W80" s="84"/>
      <c r="X80" s="84"/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customHeight="1" spans="2:255">
      <c r="B81" s="54"/>
      <c r="C81" s="55"/>
      <c r="D81" s="56"/>
      <c r="E81" s="57"/>
      <c r="F81" s="58"/>
      <c r="G81" s="55"/>
      <c r="H81" s="59"/>
      <c r="I81" s="93"/>
      <c r="J81" s="107"/>
      <c r="K81" s="108"/>
      <c r="L81" s="106"/>
      <c r="M81" s="106"/>
      <c r="N81" s="96"/>
      <c r="O81" s="96"/>
      <c r="P81" s="96"/>
      <c r="Q81" s="96"/>
      <c r="R81" s="96"/>
      <c r="S81" s="96"/>
      <c r="T81" s="78"/>
      <c r="U81" s="84"/>
      <c r="V81" s="78"/>
      <c r="W81" s="84"/>
      <c r="X81" s="84"/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customHeight="1" spans="2:255">
      <c r="B82" s="54"/>
      <c r="C82" s="55"/>
      <c r="D82" s="56"/>
      <c r="E82" s="57"/>
      <c r="F82" s="58"/>
      <c r="G82" s="55"/>
      <c r="H82" s="59"/>
      <c r="I82" s="93"/>
      <c r="J82" s="107"/>
      <c r="K82" s="108"/>
      <c r="L82" s="106"/>
      <c r="M82" s="106"/>
      <c r="N82" s="96"/>
      <c r="O82" s="96"/>
      <c r="P82" s="96"/>
      <c r="Q82" s="96"/>
      <c r="R82" s="96"/>
      <c r="S82" s="96"/>
      <c r="T82" s="78"/>
      <c r="U82" s="84"/>
      <c r="V82" s="78"/>
      <c r="W82" s="84"/>
      <c r="X82" s="84"/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/>
      <c r="D83" s="56"/>
      <c r="E83" s="57"/>
      <c r="F83" s="58"/>
      <c r="G83" s="55"/>
      <c r="H83" s="59"/>
      <c r="I83" s="93"/>
      <c r="J83" s="107"/>
      <c r="K83" s="108"/>
      <c r="L83" s="106"/>
      <c r="M83" s="106"/>
      <c r="N83" s="96"/>
      <c r="O83" s="96"/>
      <c r="P83" s="96"/>
      <c r="Q83" s="96"/>
      <c r="R83" s="96"/>
      <c r="S83" s="96"/>
      <c r="T83" s="78"/>
      <c r="U83" s="84"/>
      <c r="V83" s="78"/>
      <c r="W83" s="84"/>
      <c r="X83" s="84"/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/>
      <c r="D84" s="56"/>
      <c r="E84" s="57"/>
      <c r="F84" s="58"/>
      <c r="G84" s="55"/>
      <c r="H84" s="59"/>
      <c r="I84" s="93"/>
      <c r="J84" s="107"/>
      <c r="K84" s="108"/>
      <c r="L84" s="106"/>
      <c r="M84" s="106"/>
      <c r="N84" s="96"/>
      <c r="O84" s="96"/>
      <c r="P84" s="96"/>
      <c r="Q84" s="96"/>
      <c r="R84" s="96"/>
      <c r="S84" s="96"/>
      <c r="T84" s="78"/>
      <c r="U84" s="84"/>
      <c r="V84" s="78"/>
      <c r="W84" s="84"/>
      <c r="X84" s="84"/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Height="1" spans="2:29">
      <c r="B85" s="54"/>
      <c r="C85" s="55"/>
      <c r="D85" s="56"/>
      <c r="E85" s="57"/>
      <c r="F85" s="58"/>
      <c r="G85" s="55"/>
      <c r="H85" s="59"/>
      <c r="I85" s="93"/>
      <c r="J85" s="107"/>
      <c r="K85" s="108"/>
      <c r="L85" s="106"/>
      <c r="M85" s="106"/>
      <c r="N85" s="96"/>
      <c r="O85" s="96"/>
      <c r="P85" s="96"/>
      <c r="Q85" s="96"/>
      <c r="R85" s="96"/>
      <c r="S85" s="96"/>
      <c r="T85" s="78"/>
      <c r="U85" s="84"/>
      <c r="V85" s="78"/>
      <c r="W85" s="84"/>
      <c r="X85" s="84"/>
      <c r="Y85" s="86"/>
      <c r="Z85" s="86"/>
      <c r="AA85" s="86"/>
      <c r="AB85" s="86"/>
      <c r="AC85" s="86"/>
    </row>
    <row r="86" customHeight="1" spans="2:29">
      <c r="B86" s="54"/>
      <c r="C86" s="55"/>
      <c r="D86" s="56"/>
      <c r="E86" s="57"/>
      <c r="F86" s="58"/>
      <c r="G86" s="55"/>
      <c r="H86" s="59"/>
      <c r="I86" s="93"/>
      <c r="J86" s="107"/>
      <c r="K86" s="108"/>
      <c r="L86" s="106"/>
      <c r="M86" s="106"/>
      <c r="N86" s="96"/>
      <c r="O86" s="96"/>
      <c r="P86" s="96"/>
      <c r="Q86" s="96"/>
      <c r="R86" s="96"/>
      <c r="S86" s="96"/>
      <c r="T86" s="78"/>
      <c r="U86" s="84"/>
      <c r="V86" s="78"/>
      <c r="W86" s="84"/>
      <c r="X86" s="84"/>
      <c r="Y86" s="86"/>
      <c r="Z86" s="86"/>
      <c r="AA86" s="86"/>
      <c r="AB86" s="86"/>
      <c r="AC86" s="86"/>
    </row>
    <row r="87" customHeight="1" spans="2:29">
      <c r="B87" s="54"/>
      <c r="C87" s="55"/>
      <c r="D87" s="56"/>
      <c r="E87" s="57"/>
      <c r="F87" s="58"/>
      <c r="G87" s="55"/>
      <c r="H87" s="59"/>
      <c r="I87" s="93"/>
      <c r="J87" s="107"/>
      <c r="K87" s="108"/>
      <c r="L87" s="106"/>
      <c r="M87" s="106"/>
      <c r="N87" s="96"/>
      <c r="O87" s="96"/>
      <c r="P87" s="96"/>
      <c r="Q87" s="96"/>
      <c r="R87" s="96"/>
      <c r="S87" s="96"/>
      <c r="T87" s="78"/>
      <c r="U87" s="84"/>
      <c r="V87" s="78"/>
      <c r="W87" s="84"/>
      <c r="X87" s="84"/>
      <c r="Y87" s="86"/>
      <c r="Z87" s="86"/>
      <c r="AA87" s="86"/>
      <c r="AB87" s="86"/>
      <c r="AC87" s="86"/>
    </row>
    <row r="88" customHeight="1" spans="2:29">
      <c r="B88" s="54"/>
      <c r="C88" s="55"/>
      <c r="D88" s="56"/>
      <c r="E88" s="57"/>
      <c r="F88" s="58"/>
      <c r="G88" s="55"/>
      <c r="H88" s="59"/>
      <c r="I88" s="93"/>
      <c r="J88" s="107"/>
      <c r="K88" s="108"/>
      <c r="L88" s="106"/>
      <c r="M88" s="106"/>
      <c r="N88" s="96"/>
      <c r="O88" s="96"/>
      <c r="P88" s="96"/>
      <c r="Q88" s="96"/>
      <c r="R88" s="96"/>
      <c r="S88" s="96"/>
      <c r="T88" s="78"/>
      <c r="U88" s="84"/>
      <c r="V88" s="78"/>
      <c r="W88" s="84"/>
      <c r="X88" s="84"/>
      <c r="Y88" s="86"/>
      <c r="Z88" s="86"/>
      <c r="AA88" s="86"/>
      <c r="AB88" s="86"/>
      <c r="AC88" s="86"/>
    </row>
    <row r="89" customHeight="1" spans="2:29">
      <c r="B89" s="54"/>
      <c r="C89" s="55"/>
      <c r="D89" s="56"/>
      <c r="E89" s="57"/>
      <c r="F89" s="58"/>
      <c r="G89" s="55"/>
      <c r="H89" s="59"/>
      <c r="I89" s="93"/>
      <c r="J89" s="107"/>
      <c r="K89" s="108"/>
      <c r="L89" s="106"/>
      <c r="M89" s="106"/>
      <c r="N89" s="96"/>
      <c r="O89" s="96"/>
      <c r="P89" s="96"/>
      <c r="Q89" s="96"/>
      <c r="R89" s="96"/>
      <c r="S89" s="96"/>
      <c r="T89" s="78"/>
      <c r="U89" s="84"/>
      <c r="V89" s="78"/>
      <c r="W89" s="84"/>
      <c r="X89" s="84"/>
      <c r="Y89" s="86"/>
      <c r="Z89" s="86"/>
      <c r="AA89" s="86"/>
      <c r="AB89" s="86"/>
      <c r="AC89" s="86"/>
    </row>
    <row r="90" customHeight="1" spans="2:29">
      <c r="B90" s="54"/>
      <c r="C90" s="55"/>
      <c r="D90" s="56"/>
      <c r="E90" s="57"/>
      <c r="F90" s="58"/>
      <c r="G90" s="55"/>
      <c r="H90" s="59"/>
      <c r="I90" s="93"/>
      <c r="J90" s="107"/>
      <c r="K90" s="108"/>
      <c r="L90" s="106"/>
      <c r="M90" s="106"/>
      <c r="N90" s="96"/>
      <c r="O90" s="96"/>
      <c r="P90" s="96"/>
      <c r="Q90" s="96"/>
      <c r="R90" s="96"/>
      <c r="S90" s="96"/>
      <c r="T90" s="78"/>
      <c r="U90" s="84"/>
      <c r="V90" s="78"/>
      <c r="W90" s="84"/>
      <c r="X90" s="84"/>
      <c r="Y90" s="86"/>
      <c r="Z90" s="86"/>
      <c r="AA90" s="86"/>
      <c r="AB90" s="86"/>
      <c r="AC90" s="86"/>
    </row>
    <row r="91" customHeight="1" spans="2:29">
      <c r="B91" s="54"/>
      <c r="C91" s="55"/>
      <c r="D91" s="56"/>
      <c r="E91" s="57"/>
      <c r="F91" s="58"/>
      <c r="G91" s="55"/>
      <c r="H91" s="59"/>
      <c r="I91" s="93"/>
      <c r="J91" s="107"/>
      <c r="K91" s="108"/>
      <c r="L91" s="106"/>
      <c r="M91" s="106"/>
      <c r="N91" s="96"/>
      <c r="O91" s="96"/>
      <c r="P91" s="96"/>
      <c r="Q91" s="96"/>
      <c r="R91" s="96"/>
      <c r="S91" s="96"/>
      <c r="T91" s="78"/>
      <c r="U91" s="84"/>
      <c r="V91" s="78"/>
      <c r="W91" s="84"/>
      <c r="X91" s="84"/>
      <c r="Y91" s="86"/>
      <c r="Z91" s="86"/>
      <c r="AA91" s="86"/>
      <c r="AB91" s="86"/>
      <c r="AC91" s="86"/>
    </row>
    <row r="92" customHeight="1" spans="2:29">
      <c r="B92" s="54"/>
      <c r="C92" s="55"/>
      <c r="D92" s="56"/>
      <c r="E92" s="57"/>
      <c r="F92" s="58"/>
      <c r="G92" s="55"/>
      <c r="H92" s="59"/>
      <c r="I92" s="93"/>
      <c r="J92" s="107"/>
      <c r="K92" s="108"/>
      <c r="L92" s="106"/>
      <c r="M92" s="106"/>
      <c r="N92" s="96"/>
      <c r="O92" s="96"/>
      <c r="P92" s="96"/>
      <c r="Q92" s="96"/>
      <c r="R92" s="96"/>
      <c r="S92" s="96"/>
      <c r="T92" s="78"/>
      <c r="U92" s="84"/>
      <c r="V92" s="78"/>
      <c r="W92" s="84"/>
      <c r="X92" s="84"/>
      <c r="Y92" s="86"/>
      <c r="Z92" s="86"/>
      <c r="AA92" s="86"/>
      <c r="AB92" s="86"/>
      <c r="AC92" s="86"/>
    </row>
    <row r="93" customHeight="1" spans="2:29">
      <c r="B93" s="54"/>
      <c r="C93" s="55"/>
      <c r="D93" s="56"/>
      <c r="E93" s="57"/>
      <c r="F93" s="58"/>
      <c r="G93" s="55"/>
      <c r="H93" s="59"/>
      <c r="I93" s="93"/>
      <c r="J93" s="107"/>
      <c r="K93" s="108"/>
      <c r="L93" s="106"/>
      <c r="M93" s="106"/>
      <c r="N93" s="96"/>
      <c r="O93" s="96"/>
      <c r="P93" s="96"/>
      <c r="Q93" s="96"/>
      <c r="R93" s="96"/>
      <c r="S93" s="96"/>
      <c r="T93" s="78"/>
      <c r="U93" s="84"/>
      <c r="V93" s="78"/>
      <c r="W93" s="84"/>
      <c r="X93" s="84"/>
      <c r="Y93" s="86"/>
      <c r="Z93" s="86"/>
      <c r="AA93" s="86"/>
      <c r="AB93" s="86"/>
      <c r="AC93" s="86"/>
    </row>
    <row r="94" customHeight="1" spans="2:29">
      <c r="B94" s="54"/>
      <c r="C94" s="55"/>
      <c r="D94" s="56"/>
      <c r="E94" s="57"/>
      <c r="F94" s="58"/>
      <c r="G94" s="55"/>
      <c r="H94" s="59"/>
      <c r="I94" s="93"/>
      <c r="J94" s="107"/>
      <c r="K94" s="108"/>
      <c r="L94" s="106"/>
      <c r="M94" s="106"/>
      <c r="N94" s="96"/>
      <c r="O94" s="96"/>
      <c r="P94" s="96"/>
      <c r="Q94" s="96"/>
      <c r="R94" s="96"/>
      <c r="S94" s="96"/>
      <c r="T94" s="78"/>
      <c r="U94" s="84"/>
      <c r="V94" s="78"/>
      <c r="W94" s="84"/>
      <c r="X94" s="84"/>
      <c r="Y94" s="86"/>
      <c r="Z94" s="86"/>
      <c r="AA94" s="86"/>
      <c r="AB94" s="86"/>
      <c r="AC94" s="86"/>
    </row>
    <row r="95" customHeight="1" spans="2:29">
      <c r="B95" s="54"/>
      <c r="C95" s="55"/>
      <c r="D95" s="56"/>
      <c r="E95" s="57"/>
      <c r="F95" s="58"/>
      <c r="G95" s="55"/>
      <c r="H95" s="59"/>
      <c r="I95" s="93"/>
      <c r="J95" s="107"/>
      <c r="K95" s="108"/>
      <c r="L95" s="106"/>
      <c r="M95" s="106"/>
      <c r="N95" s="96"/>
      <c r="O95" s="96"/>
      <c r="P95" s="96"/>
      <c r="Q95" s="96"/>
      <c r="R95" s="96"/>
      <c r="S95" s="96"/>
      <c r="T95" s="78"/>
      <c r="U95" s="84"/>
      <c r="V95" s="78"/>
      <c r="W95" s="84"/>
      <c r="X95" s="84"/>
      <c r="Y95" s="86"/>
      <c r="Z95" s="86"/>
      <c r="AA95" s="86"/>
      <c r="AB95" s="86"/>
      <c r="AC95" s="86"/>
    </row>
    <row r="96" customHeight="1" spans="2:29">
      <c r="B96" s="54"/>
      <c r="C96" s="55"/>
      <c r="D96" s="56"/>
      <c r="E96" s="57"/>
      <c r="F96" s="58"/>
      <c r="G96" s="55"/>
      <c r="H96" s="59"/>
      <c r="I96" s="93"/>
      <c r="J96" s="107"/>
      <c r="K96" s="108"/>
      <c r="L96" s="106"/>
      <c r="M96" s="106"/>
      <c r="N96" s="96"/>
      <c r="O96" s="96"/>
      <c r="P96" s="96"/>
      <c r="Q96" s="96"/>
      <c r="R96" s="96"/>
      <c r="S96" s="96"/>
      <c r="T96" s="78"/>
      <c r="U96" s="84"/>
      <c r="V96" s="78"/>
      <c r="W96" s="84"/>
      <c r="X96" s="84"/>
      <c r="Y96" s="86"/>
      <c r="Z96" s="86"/>
      <c r="AA96" s="86"/>
      <c r="AB96" s="86"/>
      <c r="AC96" s="86"/>
    </row>
    <row r="97" customHeight="1" spans="2:29">
      <c r="B97" s="54"/>
      <c r="C97" s="55"/>
      <c r="D97" s="56"/>
      <c r="E97" s="57"/>
      <c r="F97" s="58"/>
      <c r="G97" s="55"/>
      <c r="H97" s="59"/>
      <c r="I97" s="93"/>
      <c r="J97" s="107"/>
      <c r="K97" s="108"/>
      <c r="L97" s="106"/>
      <c r="M97" s="106"/>
      <c r="N97" s="96"/>
      <c r="O97" s="96"/>
      <c r="P97" s="96"/>
      <c r="Q97" s="96"/>
      <c r="R97" s="96"/>
      <c r="S97" s="96"/>
      <c r="T97" s="78"/>
      <c r="U97" s="84"/>
      <c r="V97" s="78"/>
      <c r="W97" s="84"/>
      <c r="X97" s="84"/>
      <c r="Y97" s="86"/>
      <c r="Z97" s="86"/>
      <c r="AA97" s="86"/>
      <c r="AB97" s="86"/>
      <c r="AC97" s="86"/>
    </row>
    <row r="98" customHeight="1" spans="2:29">
      <c r="B98" s="54"/>
      <c r="C98" s="55"/>
      <c r="D98" s="56"/>
      <c r="E98" s="57"/>
      <c r="F98" s="58"/>
      <c r="G98" s="55"/>
      <c r="H98" s="59"/>
      <c r="I98" s="93"/>
      <c r="J98" s="107"/>
      <c r="K98" s="108"/>
      <c r="L98" s="106"/>
      <c r="M98" s="106"/>
      <c r="N98" s="96"/>
      <c r="O98" s="96"/>
      <c r="P98" s="96"/>
      <c r="Q98" s="96"/>
      <c r="R98" s="96"/>
      <c r="S98" s="96"/>
      <c r="T98" s="78"/>
      <c r="U98" s="84"/>
      <c r="V98" s="78"/>
      <c r="W98" s="84"/>
      <c r="X98" s="84"/>
      <c r="Y98" s="86"/>
      <c r="Z98" s="86"/>
      <c r="AA98" s="86"/>
      <c r="AB98" s="86"/>
      <c r="AC98" s="86"/>
    </row>
    <row r="99" customHeight="1" spans="2:29">
      <c r="B99" s="54"/>
      <c r="C99" s="55"/>
      <c r="D99" s="56"/>
      <c r="E99" s="57"/>
      <c r="F99" s="58"/>
      <c r="G99" s="55"/>
      <c r="H99" s="59"/>
      <c r="I99" s="93"/>
      <c r="J99" s="107"/>
      <c r="K99" s="108"/>
      <c r="L99" s="106"/>
      <c r="M99" s="106"/>
      <c r="N99" s="96"/>
      <c r="O99" s="96"/>
      <c r="P99" s="96"/>
      <c r="Q99" s="96"/>
      <c r="R99" s="96"/>
      <c r="S99" s="96"/>
      <c r="T99" s="78"/>
      <c r="U99" s="84"/>
      <c r="V99" s="78"/>
      <c r="W99" s="84"/>
      <c r="X99" s="84"/>
      <c r="Y99" s="86"/>
      <c r="Z99" s="86"/>
      <c r="AA99" s="86"/>
      <c r="AB99" s="86"/>
      <c r="AC99" s="86"/>
    </row>
    <row r="100" customHeight="1" spans="2:29">
      <c r="B100" s="54"/>
      <c r="C100" s="55"/>
      <c r="D100" s="56"/>
      <c r="E100" s="57"/>
      <c r="F100" s="58"/>
      <c r="G100" s="55"/>
      <c r="H100" s="59"/>
      <c r="I100" s="93"/>
      <c r="J100" s="107"/>
      <c r="K100" s="108"/>
      <c r="L100" s="106"/>
      <c r="M100" s="106"/>
      <c r="N100" s="96"/>
      <c r="O100" s="96"/>
      <c r="P100" s="96"/>
      <c r="Q100" s="96"/>
      <c r="R100" s="96"/>
      <c r="S100" s="96"/>
      <c r="T100" s="78"/>
      <c r="U100" s="84"/>
      <c r="V100" s="78"/>
      <c r="W100" s="84"/>
      <c r="X100" s="84"/>
      <c r="Y100" s="86"/>
      <c r="Z100" s="86"/>
      <c r="AA100" s="86"/>
      <c r="AB100" s="86"/>
      <c r="AC100" s="86"/>
    </row>
    <row r="101" customHeight="1" spans="2:29">
      <c r="B101" s="54"/>
      <c r="C101" s="55"/>
      <c r="D101" s="56"/>
      <c r="E101" s="57"/>
      <c r="F101" s="58"/>
      <c r="G101" s="55"/>
      <c r="H101" s="59"/>
      <c r="I101" s="93"/>
      <c r="J101" s="107"/>
      <c r="K101" s="108"/>
      <c r="L101" s="106"/>
      <c r="M101" s="106"/>
      <c r="N101" s="96"/>
      <c r="O101" s="96"/>
      <c r="P101" s="96"/>
      <c r="Q101" s="96"/>
      <c r="R101" s="96"/>
      <c r="S101" s="96"/>
      <c r="T101" s="78"/>
      <c r="U101" s="84"/>
      <c r="V101" s="78"/>
      <c r="W101" s="84"/>
      <c r="X101" s="84"/>
      <c r="Y101" s="86"/>
      <c r="Z101" s="86"/>
      <c r="AA101" s="86"/>
      <c r="AB101" s="86"/>
      <c r="AC101" s="86"/>
    </row>
    <row r="102" customHeight="1" spans="2:29">
      <c r="B102" s="54"/>
      <c r="C102" s="55"/>
      <c r="D102" s="56"/>
      <c r="E102" s="57"/>
      <c r="F102" s="58"/>
      <c r="G102" s="55"/>
      <c r="H102" s="59"/>
      <c r="I102" s="93"/>
      <c r="J102" s="107"/>
      <c r="K102" s="108"/>
      <c r="L102" s="106"/>
      <c r="M102" s="106"/>
      <c r="N102" s="96"/>
      <c r="O102" s="96"/>
      <c r="P102" s="96"/>
      <c r="Q102" s="96"/>
      <c r="R102" s="96"/>
      <c r="S102" s="96"/>
      <c r="T102" s="78"/>
      <c r="U102" s="84"/>
      <c r="V102" s="78"/>
      <c r="W102" s="84"/>
      <c r="X102" s="84"/>
      <c r="Y102" s="86"/>
      <c r="Z102" s="86"/>
      <c r="AA102" s="86"/>
      <c r="AB102" s="86"/>
      <c r="AC102" s="86"/>
    </row>
    <row r="103" customHeight="1" spans="2:29">
      <c r="B103" s="54"/>
      <c r="C103" s="55"/>
      <c r="D103" s="56"/>
      <c r="E103" s="57"/>
      <c r="F103" s="58"/>
      <c r="G103" s="55"/>
      <c r="H103" s="59"/>
      <c r="I103" s="93"/>
      <c r="J103" s="107"/>
      <c r="K103" s="108"/>
      <c r="L103" s="106"/>
      <c r="M103" s="106"/>
      <c r="N103" s="96"/>
      <c r="O103" s="96"/>
      <c r="P103" s="96"/>
      <c r="Q103" s="96"/>
      <c r="R103" s="96"/>
      <c r="S103" s="96"/>
      <c r="T103" s="78"/>
      <c r="U103" s="84"/>
      <c r="V103" s="78"/>
      <c r="W103" s="84"/>
      <c r="X103" s="84"/>
      <c r="Y103" s="86"/>
      <c r="Z103" s="86"/>
      <c r="AA103" s="86"/>
      <c r="AB103" s="86"/>
      <c r="AC103" s="86"/>
    </row>
    <row r="104" customHeight="1" spans="2:29">
      <c r="B104" s="54"/>
      <c r="C104" s="55"/>
      <c r="D104" s="56"/>
      <c r="E104" s="57"/>
      <c r="F104" s="58"/>
      <c r="G104" s="55"/>
      <c r="H104" s="59"/>
      <c r="I104" s="93"/>
      <c r="J104" s="107"/>
      <c r="K104" s="108"/>
      <c r="L104" s="106"/>
      <c r="M104" s="106"/>
      <c r="N104" s="96"/>
      <c r="O104" s="96"/>
      <c r="P104" s="96"/>
      <c r="Q104" s="96"/>
      <c r="R104" s="96"/>
      <c r="S104" s="96"/>
      <c r="T104" s="78"/>
      <c r="U104" s="84"/>
      <c r="V104" s="78"/>
      <c r="W104" s="84"/>
      <c r="X104" s="84"/>
      <c r="Y104" s="86"/>
      <c r="Z104" s="86"/>
      <c r="AA104" s="86"/>
      <c r="AB104" s="86"/>
      <c r="AC104" s="86"/>
    </row>
    <row r="105" customHeight="1" spans="2:29">
      <c r="B105" s="54"/>
      <c r="C105" s="55"/>
      <c r="D105" s="56"/>
      <c r="E105" s="57"/>
      <c r="F105" s="58"/>
      <c r="G105" s="55"/>
      <c r="H105" s="59"/>
      <c r="I105" s="158"/>
      <c r="J105" s="107"/>
      <c r="K105" s="108"/>
      <c r="L105" s="106"/>
      <c r="M105" s="106"/>
      <c r="N105" s="96"/>
      <c r="O105" s="96"/>
      <c r="P105" s="96"/>
      <c r="Q105" s="96"/>
      <c r="R105" s="96"/>
      <c r="S105" s="96"/>
      <c r="T105" s="78"/>
      <c r="U105" s="84"/>
      <c r="V105" s="78"/>
      <c r="W105" s="84"/>
      <c r="X105" s="84"/>
      <c r="Y105" s="86"/>
      <c r="Z105" s="86"/>
      <c r="AA105" s="86"/>
      <c r="AB105" s="86"/>
      <c r="AC105" s="86"/>
    </row>
    <row r="106" customHeight="1" spans="2:29">
      <c r="B106" s="54"/>
      <c r="C106" s="55"/>
      <c r="D106" s="56"/>
      <c r="E106" s="57"/>
      <c r="F106" s="58"/>
      <c r="G106" s="55"/>
      <c r="H106" s="59"/>
      <c r="I106" s="158"/>
      <c r="J106" s="107"/>
      <c r="K106" s="108"/>
      <c r="L106" s="106"/>
      <c r="M106" s="106"/>
      <c r="N106" s="96"/>
      <c r="O106" s="96"/>
      <c r="P106" s="96"/>
      <c r="Q106" s="96"/>
      <c r="R106" s="96"/>
      <c r="S106" s="96"/>
      <c r="T106" s="78"/>
      <c r="U106" s="84"/>
      <c r="V106" s="78"/>
      <c r="W106" s="84"/>
      <c r="X106" s="84"/>
      <c r="Y106" s="86"/>
      <c r="Z106" s="86"/>
      <c r="AA106" s="86"/>
      <c r="AB106" s="86"/>
      <c r="AC106" s="86"/>
    </row>
    <row r="107" customHeight="1" spans="2:29">
      <c r="B107" s="54"/>
      <c r="C107" s="55"/>
      <c r="D107" s="56"/>
      <c r="E107" s="57"/>
      <c r="F107" s="58"/>
      <c r="G107" s="55"/>
      <c r="H107" s="59"/>
      <c r="I107" s="158"/>
      <c r="J107" s="107"/>
      <c r="K107" s="108"/>
      <c r="L107" s="106"/>
      <c r="M107" s="106"/>
      <c r="N107" s="96"/>
      <c r="O107" s="96"/>
      <c r="P107" s="96"/>
      <c r="Q107" s="96"/>
      <c r="R107" s="96"/>
      <c r="S107" s="96"/>
      <c r="T107" s="78"/>
      <c r="U107" s="84"/>
      <c r="V107" s="78"/>
      <c r="W107" s="84"/>
      <c r="X107" s="84"/>
      <c r="Y107" s="86"/>
      <c r="Z107" s="86"/>
      <c r="AA107" s="86"/>
      <c r="AB107" s="86"/>
      <c r="AC107" s="86"/>
    </row>
    <row r="108" customHeight="1" spans="2:29">
      <c r="B108" s="54"/>
      <c r="C108" s="55"/>
      <c r="D108" s="56"/>
      <c r="E108" s="57"/>
      <c r="F108" s="58"/>
      <c r="G108" s="55"/>
      <c r="H108" s="59"/>
      <c r="I108" s="93"/>
      <c r="J108" s="107"/>
      <c r="K108" s="108"/>
      <c r="L108" s="106"/>
      <c r="M108" s="106"/>
      <c r="N108" s="96"/>
      <c r="O108" s="96"/>
      <c r="P108" s="96"/>
      <c r="Q108" s="96"/>
      <c r="R108" s="96"/>
      <c r="S108" s="96"/>
      <c r="T108" s="78"/>
      <c r="U108" s="84"/>
      <c r="V108" s="78"/>
      <c r="W108" s="84"/>
      <c r="X108" s="84"/>
      <c r="Y108" s="86"/>
      <c r="Z108" s="86"/>
      <c r="AA108" s="86"/>
      <c r="AB108" s="86"/>
      <c r="AC108" s="86"/>
    </row>
    <row r="109" customHeight="1" spans="2:29">
      <c r="B109" s="54"/>
      <c r="C109" s="55"/>
      <c r="D109" s="56"/>
      <c r="E109" s="57"/>
      <c r="F109" s="58"/>
      <c r="G109" s="55"/>
      <c r="H109" s="59"/>
      <c r="I109" s="93"/>
      <c r="J109" s="107"/>
      <c r="K109" s="108"/>
      <c r="L109" s="106"/>
      <c r="M109" s="106"/>
      <c r="N109" s="96"/>
      <c r="O109" s="96"/>
      <c r="P109" s="96"/>
      <c r="Q109" s="96"/>
      <c r="R109" s="96"/>
      <c r="S109" s="96"/>
      <c r="T109" s="78"/>
      <c r="U109" s="84"/>
      <c r="V109" s="78"/>
      <c r="W109" s="84"/>
      <c r="X109" s="84"/>
      <c r="Y109" s="86"/>
      <c r="Z109" s="86"/>
      <c r="AA109" s="86"/>
      <c r="AB109" s="86"/>
      <c r="AC109" s="86"/>
    </row>
    <row r="110" ht="22.5" customHeight="1" spans="2:29">
      <c r="B110" s="54"/>
      <c r="C110" s="55"/>
      <c r="D110" s="56"/>
      <c r="E110" s="57"/>
      <c r="F110" s="58"/>
      <c r="G110" s="55"/>
      <c r="H110" s="59"/>
      <c r="I110" s="93"/>
      <c r="J110" s="107"/>
      <c r="K110" s="108"/>
      <c r="L110" s="106"/>
      <c r="M110" s="106"/>
      <c r="N110" s="96"/>
      <c r="O110" s="96"/>
      <c r="P110" s="96"/>
      <c r="Q110" s="96"/>
      <c r="R110" s="96"/>
      <c r="S110" s="96"/>
      <c r="T110" s="78"/>
      <c r="U110" s="84"/>
      <c r="V110" s="78"/>
      <c r="W110" s="84"/>
      <c r="X110" s="84"/>
      <c r="Y110" s="86"/>
      <c r="Z110" s="86"/>
      <c r="AA110" s="86"/>
      <c r="AB110" s="86"/>
      <c r="AC110" s="86"/>
    </row>
    <row r="111" customHeight="1" spans="2:29">
      <c r="B111" s="54"/>
      <c r="C111" s="55"/>
      <c r="D111" s="56"/>
      <c r="E111" s="57"/>
      <c r="F111" s="58"/>
      <c r="G111" s="55"/>
      <c r="H111" s="59"/>
      <c r="I111" s="93"/>
      <c r="J111" s="107"/>
      <c r="K111" s="108"/>
      <c r="L111" s="106"/>
      <c r="M111" s="106"/>
      <c r="N111" s="96"/>
      <c r="O111" s="96"/>
      <c r="P111" s="96"/>
      <c r="Q111" s="96"/>
      <c r="R111" s="96"/>
      <c r="S111" s="96"/>
      <c r="T111" s="78"/>
      <c r="U111" s="84"/>
      <c r="V111" s="78"/>
      <c r="W111" s="84"/>
      <c r="X111" s="84"/>
      <c r="Y111" s="86"/>
      <c r="Z111" s="86"/>
      <c r="AA111" s="86"/>
      <c r="AB111" s="86"/>
      <c r="AC111" s="86"/>
    </row>
    <row r="112" customHeight="1" spans="2:29">
      <c r="B112" s="54"/>
      <c r="C112" s="55"/>
      <c r="D112" s="56"/>
      <c r="E112" s="57"/>
      <c r="F112" s="58"/>
      <c r="G112" s="55"/>
      <c r="H112" s="59"/>
      <c r="I112" s="93"/>
      <c r="J112" s="107"/>
      <c r="K112" s="108"/>
      <c r="L112" s="106"/>
      <c r="M112" s="106"/>
      <c r="N112" s="96"/>
      <c r="O112" s="96"/>
      <c r="P112" s="96"/>
      <c r="Q112" s="96"/>
      <c r="R112" s="96"/>
      <c r="S112" s="96"/>
      <c r="T112" s="78"/>
      <c r="U112" s="84"/>
      <c r="V112" s="78"/>
      <c r="W112" s="84"/>
      <c r="X112" s="84"/>
      <c r="Y112" s="86"/>
      <c r="Z112" s="86"/>
      <c r="AA112" s="86"/>
      <c r="AB112" s="86"/>
      <c r="AC112" s="86"/>
    </row>
    <row r="113" customHeight="1" spans="2:29">
      <c r="B113" s="54"/>
      <c r="C113" s="55"/>
      <c r="D113" s="56"/>
      <c r="E113" s="57"/>
      <c r="F113" s="58"/>
      <c r="G113" s="55"/>
      <c r="H113" s="59"/>
      <c r="I113" s="93"/>
      <c r="J113" s="107"/>
      <c r="K113" s="108"/>
      <c r="L113" s="106"/>
      <c r="M113" s="106"/>
      <c r="N113" s="96"/>
      <c r="O113" s="96"/>
      <c r="P113" s="96"/>
      <c r="Q113" s="96"/>
      <c r="R113" s="96"/>
      <c r="S113" s="96"/>
      <c r="T113" s="78"/>
      <c r="U113" s="84"/>
      <c r="V113" s="78"/>
      <c r="W113" s="84"/>
      <c r="X113" s="84"/>
      <c r="Y113" s="86"/>
      <c r="Z113" s="86"/>
      <c r="AA113" s="86"/>
      <c r="AB113" s="86"/>
      <c r="AC113" s="86"/>
    </row>
    <row r="114" customHeight="1" spans="2:29">
      <c r="B114" s="54"/>
      <c r="C114" s="55"/>
      <c r="D114" s="56"/>
      <c r="E114" s="57"/>
      <c r="F114" s="58"/>
      <c r="G114" s="55"/>
      <c r="H114" s="59"/>
      <c r="I114" s="93"/>
      <c r="J114" s="107"/>
      <c r="K114" s="108"/>
      <c r="L114" s="106"/>
      <c r="M114" s="106"/>
      <c r="N114" s="96"/>
      <c r="O114" s="96"/>
      <c r="P114" s="96"/>
      <c r="Q114" s="96"/>
      <c r="R114" s="96"/>
      <c r="S114" s="96"/>
      <c r="T114" s="78"/>
      <c r="U114" s="84"/>
      <c r="V114" s="78"/>
      <c r="W114" s="84"/>
      <c r="X114" s="84"/>
      <c r="Y114" s="86"/>
      <c r="Z114" s="86"/>
      <c r="AA114" s="86"/>
      <c r="AB114" s="86"/>
      <c r="AC114" s="86"/>
    </row>
    <row r="115" customHeight="1" spans="2:29">
      <c r="B115" s="54"/>
      <c r="C115" s="55"/>
      <c r="D115" s="56"/>
      <c r="E115" s="57"/>
      <c r="F115" s="58"/>
      <c r="G115" s="55"/>
      <c r="H115" s="59"/>
      <c r="I115" s="158"/>
      <c r="J115" s="107"/>
      <c r="K115" s="108"/>
      <c r="L115" s="106"/>
      <c r="M115" s="106"/>
      <c r="N115" s="96"/>
      <c r="O115" s="96"/>
      <c r="P115" s="96"/>
      <c r="Q115" s="96"/>
      <c r="R115" s="96"/>
      <c r="S115" s="96"/>
      <c r="T115" s="78"/>
      <c r="U115" s="84"/>
      <c r="V115" s="78"/>
      <c r="W115" s="84"/>
      <c r="X115" s="84"/>
      <c r="Y115" s="86"/>
      <c r="Z115" s="86"/>
      <c r="AA115" s="86"/>
      <c r="AB115" s="86"/>
      <c r="AC115" s="86"/>
    </row>
    <row r="116" customHeight="1" spans="2:29">
      <c r="B116" s="54"/>
      <c r="C116" s="55"/>
      <c r="D116" s="56"/>
      <c r="E116" s="57"/>
      <c r="F116" s="58"/>
      <c r="G116" s="55"/>
      <c r="H116" s="59"/>
      <c r="I116" s="93"/>
      <c r="J116" s="107"/>
      <c r="K116" s="108"/>
      <c r="L116" s="106"/>
      <c r="M116" s="106"/>
      <c r="N116" s="96"/>
      <c r="O116" s="96"/>
      <c r="P116" s="96"/>
      <c r="Q116" s="96"/>
      <c r="R116" s="96"/>
      <c r="S116" s="96"/>
      <c r="T116" s="78"/>
      <c r="U116" s="84"/>
      <c r="V116" s="78"/>
      <c r="W116" s="84"/>
      <c r="X116" s="84"/>
      <c r="Y116" s="86"/>
      <c r="Z116" s="86"/>
      <c r="AA116" s="86"/>
      <c r="AB116" s="86"/>
      <c r="AC116" s="86"/>
    </row>
    <row r="117" customHeight="1" spans="2:29">
      <c r="B117" s="54"/>
      <c r="C117" s="55"/>
      <c r="D117" s="56"/>
      <c r="E117" s="57"/>
      <c r="F117" s="58"/>
      <c r="G117" s="55"/>
      <c r="H117" s="59"/>
      <c r="I117" s="93"/>
      <c r="J117" s="107"/>
      <c r="K117" s="108"/>
      <c r="L117" s="106"/>
      <c r="M117" s="106"/>
      <c r="N117" s="96"/>
      <c r="O117" s="96"/>
      <c r="P117" s="96"/>
      <c r="Q117" s="96"/>
      <c r="R117" s="96"/>
      <c r="S117" s="96"/>
      <c r="T117" s="78"/>
      <c r="U117" s="84"/>
      <c r="V117" s="78"/>
      <c r="W117" s="84"/>
      <c r="X117" s="84"/>
      <c r="Y117" s="86"/>
      <c r="Z117" s="86"/>
      <c r="AA117" s="86"/>
      <c r="AB117" s="86"/>
      <c r="AC117" s="86"/>
    </row>
    <row r="118" customHeight="1" spans="2:29">
      <c r="B118" s="54"/>
      <c r="C118" s="55"/>
      <c r="D118" s="56"/>
      <c r="E118" s="57"/>
      <c r="F118" s="58"/>
      <c r="G118" s="55"/>
      <c r="H118" s="59"/>
      <c r="I118" s="93"/>
      <c r="J118" s="107"/>
      <c r="K118" s="108"/>
      <c r="L118" s="106"/>
      <c r="M118" s="106"/>
      <c r="N118" s="96"/>
      <c r="O118" s="96"/>
      <c r="P118" s="96"/>
      <c r="Q118" s="96"/>
      <c r="R118" s="96"/>
      <c r="S118" s="96"/>
      <c r="T118" s="78"/>
      <c r="U118" s="84"/>
      <c r="V118" s="78"/>
      <c r="W118" s="84"/>
      <c r="X118" s="84"/>
      <c r="Y118" s="86"/>
      <c r="Z118" s="86"/>
      <c r="AA118" s="86"/>
      <c r="AB118" s="86"/>
      <c r="AC118" s="86"/>
    </row>
    <row r="119" customHeight="1" spans="2:29">
      <c r="B119" s="54"/>
      <c r="C119" s="55"/>
      <c r="D119" s="56"/>
      <c r="E119" s="57"/>
      <c r="F119" s="58"/>
      <c r="G119" s="55"/>
      <c r="H119" s="59"/>
      <c r="I119" s="93"/>
      <c r="J119" s="107"/>
      <c r="K119" s="108"/>
      <c r="L119" s="106"/>
      <c r="M119" s="106"/>
      <c r="N119" s="96"/>
      <c r="O119" s="96"/>
      <c r="P119" s="96"/>
      <c r="Q119" s="96"/>
      <c r="R119" s="96"/>
      <c r="S119" s="96"/>
      <c r="T119" s="78"/>
      <c r="U119" s="84"/>
      <c r="V119" s="78"/>
      <c r="W119" s="84"/>
      <c r="X119" s="84"/>
      <c r="Y119" s="86"/>
      <c r="Z119" s="86"/>
      <c r="AA119" s="86"/>
      <c r="AB119" s="86"/>
      <c r="AC119" s="86"/>
    </row>
    <row r="120" customHeight="1" spans="2:29">
      <c r="B120" s="54"/>
      <c r="C120" s="55"/>
      <c r="D120" s="56"/>
      <c r="E120" s="57"/>
      <c r="F120" s="58"/>
      <c r="G120" s="55"/>
      <c r="H120" s="59"/>
      <c r="I120" s="93"/>
      <c r="J120" s="107"/>
      <c r="K120" s="108"/>
      <c r="L120" s="106"/>
      <c r="M120" s="106"/>
      <c r="N120" s="96"/>
      <c r="O120" s="96"/>
      <c r="P120" s="96"/>
      <c r="Q120" s="96"/>
      <c r="R120" s="96"/>
      <c r="S120" s="96"/>
      <c r="T120" s="78"/>
      <c r="U120" s="84"/>
      <c r="V120" s="78"/>
      <c r="W120" s="84"/>
      <c r="X120" s="84"/>
      <c r="Y120" s="86"/>
      <c r="Z120" s="86"/>
      <c r="AA120" s="86"/>
      <c r="AB120" s="86"/>
      <c r="AC120" s="86"/>
    </row>
    <row r="121" customHeight="1" spans="2:29">
      <c r="B121" s="54"/>
      <c r="C121" s="55"/>
      <c r="D121" s="56"/>
      <c r="E121" s="57"/>
      <c r="F121" s="58"/>
      <c r="G121" s="55"/>
      <c r="H121" s="59"/>
      <c r="I121" s="93"/>
      <c r="J121" s="107"/>
      <c r="K121" s="108"/>
      <c r="L121" s="106"/>
      <c r="M121" s="106"/>
      <c r="N121" s="96"/>
      <c r="O121" s="96"/>
      <c r="P121" s="96"/>
      <c r="Q121" s="96"/>
      <c r="R121" s="96"/>
      <c r="S121" s="96"/>
      <c r="T121" s="78"/>
      <c r="U121" s="84"/>
      <c r="V121" s="78"/>
      <c r="W121" s="84"/>
      <c r="X121" s="84"/>
      <c r="Y121" s="86"/>
      <c r="Z121" s="86"/>
      <c r="AA121" s="86"/>
      <c r="AB121" s="86"/>
      <c r="AC121" s="86"/>
    </row>
    <row r="122" customHeight="1" spans="2:29">
      <c r="B122" s="54"/>
      <c r="C122" s="55"/>
      <c r="D122" s="56"/>
      <c r="E122" s="57"/>
      <c r="F122" s="58"/>
      <c r="G122" s="55"/>
      <c r="H122" s="59"/>
      <c r="I122" s="93"/>
      <c r="J122" s="107"/>
      <c r="K122" s="108"/>
      <c r="L122" s="106"/>
      <c r="M122" s="106"/>
      <c r="N122" s="96"/>
      <c r="O122" s="96"/>
      <c r="P122" s="96"/>
      <c r="Q122" s="96"/>
      <c r="R122" s="96"/>
      <c r="S122" s="96"/>
      <c r="T122" s="78"/>
      <c r="U122" s="84"/>
      <c r="V122" s="78"/>
      <c r="W122" s="84"/>
      <c r="X122" s="84"/>
      <c r="Y122" s="86"/>
      <c r="Z122" s="86"/>
      <c r="AA122" s="86"/>
      <c r="AB122" s="86"/>
      <c r="AC122" s="86"/>
    </row>
    <row r="123" customHeight="1" spans="2:29">
      <c r="B123" s="54"/>
      <c r="C123" s="55"/>
      <c r="D123" s="56"/>
      <c r="E123" s="57"/>
      <c r="F123" s="58"/>
      <c r="G123" s="55"/>
      <c r="H123" s="59"/>
      <c r="I123" s="93"/>
      <c r="J123" s="107"/>
      <c r="K123" s="108"/>
      <c r="L123" s="106"/>
      <c r="M123" s="106"/>
      <c r="N123" s="96"/>
      <c r="O123" s="96"/>
      <c r="P123" s="96"/>
      <c r="Q123" s="96"/>
      <c r="R123" s="96"/>
      <c r="S123" s="96"/>
      <c r="T123" s="78"/>
      <c r="U123" s="84"/>
      <c r="V123" s="78"/>
      <c r="W123" s="84"/>
      <c r="X123" s="84"/>
      <c r="Y123" s="86"/>
      <c r="Z123" s="86"/>
      <c r="AA123" s="86"/>
      <c r="AB123" s="86"/>
      <c r="AC123" s="86"/>
    </row>
    <row r="124" customHeight="1" spans="2:29">
      <c r="B124" s="54"/>
      <c r="C124" s="55"/>
      <c r="D124" s="56"/>
      <c r="E124" s="57"/>
      <c r="F124" s="58"/>
      <c r="G124" s="55"/>
      <c r="H124" s="59"/>
      <c r="I124" s="93"/>
      <c r="J124" s="107"/>
      <c r="K124" s="108"/>
      <c r="L124" s="106"/>
      <c r="M124" s="106"/>
      <c r="N124" s="96"/>
      <c r="O124" s="96"/>
      <c r="P124" s="96"/>
      <c r="Q124" s="96"/>
      <c r="R124" s="96"/>
      <c r="S124" s="96"/>
      <c r="T124" s="78"/>
      <c r="U124" s="84"/>
      <c r="V124" s="78"/>
      <c r="W124" s="84"/>
      <c r="X124" s="84"/>
      <c r="Y124" s="86"/>
      <c r="Z124" s="86"/>
      <c r="AA124" s="86"/>
      <c r="AB124" s="86"/>
      <c r="AC124" s="86"/>
    </row>
    <row r="125" customHeight="1" spans="2:29">
      <c r="B125" s="54"/>
      <c r="C125" s="55"/>
      <c r="D125" s="56"/>
      <c r="E125" s="57"/>
      <c r="F125" s="58"/>
      <c r="G125" s="55"/>
      <c r="H125" s="59"/>
      <c r="I125" s="93"/>
      <c r="J125" s="107"/>
      <c r="K125" s="108"/>
      <c r="L125" s="106"/>
      <c r="M125" s="106"/>
      <c r="N125" s="96"/>
      <c r="O125" s="96"/>
      <c r="P125" s="96"/>
      <c r="Q125" s="96"/>
      <c r="R125" s="96"/>
      <c r="S125" s="96"/>
      <c r="T125" s="78"/>
      <c r="U125" s="84"/>
      <c r="V125" s="78"/>
      <c r="W125" s="84"/>
      <c r="X125" s="84"/>
      <c r="Y125" s="86"/>
      <c r="Z125" s="86"/>
      <c r="AA125" s="86"/>
      <c r="AB125" s="86"/>
      <c r="AC125" s="86"/>
    </row>
    <row r="126" customHeight="1" spans="2:29">
      <c r="B126" s="54"/>
      <c r="C126" s="55"/>
      <c r="D126" s="56"/>
      <c r="E126" s="57"/>
      <c r="F126" s="58"/>
      <c r="G126" s="55"/>
      <c r="H126" s="59"/>
      <c r="I126" s="93"/>
      <c r="J126" s="107"/>
      <c r="K126" s="108"/>
      <c r="L126" s="106"/>
      <c r="M126" s="106"/>
      <c r="N126" s="96"/>
      <c r="O126" s="96"/>
      <c r="P126" s="96"/>
      <c r="Q126" s="96"/>
      <c r="R126" s="96"/>
      <c r="S126" s="96"/>
      <c r="T126" s="78"/>
      <c r="U126" s="84"/>
      <c r="V126" s="78"/>
      <c r="W126" s="84"/>
      <c r="X126" s="84"/>
      <c r="Y126" s="86"/>
      <c r="Z126" s="86"/>
      <c r="AA126" s="86"/>
      <c r="AB126" s="86"/>
      <c r="AC126" s="86"/>
    </row>
    <row r="127" customHeight="1" spans="2:29">
      <c r="B127" s="54"/>
      <c r="C127" s="55"/>
      <c r="D127" s="56"/>
      <c r="E127" s="57"/>
      <c r="F127" s="58"/>
      <c r="G127" s="55"/>
      <c r="H127" s="59"/>
      <c r="I127" s="93"/>
      <c r="J127" s="107"/>
      <c r="K127" s="108"/>
      <c r="L127" s="106"/>
      <c r="M127" s="106"/>
      <c r="N127" s="96"/>
      <c r="O127" s="96"/>
      <c r="P127" s="96"/>
      <c r="Q127" s="96"/>
      <c r="R127" s="96"/>
      <c r="S127" s="96"/>
      <c r="T127" s="78"/>
      <c r="U127" s="84"/>
      <c r="V127" s="78"/>
      <c r="W127" s="84"/>
      <c r="X127" s="84"/>
      <c r="Y127" s="86"/>
      <c r="Z127" s="86"/>
      <c r="AA127" s="86"/>
      <c r="AB127" s="86"/>
      <c r="AC127" s="86"/>
    </row>
    <row r="128" customHeight="1" spans="2:29">
      <c r="B128" s="54"/>
      <c r="C128" s="55"/>
      <c r="D128" s="56"/>
      <c r="E128" s="57"/>
      <c r="F128" s="58"/>
      <c r="G128" s="55"/>
      <c r="H128" s="59"/>
      <c r="I128" s="93"/>
      <c r="J128" s="107"/>
      <c r="K128" s="108"/>
      <c r="L128" s="106"/>
      <c r="M128" s="106"/>
      <c r="N128" s="96"/>
      <c r="O128" s="96"/>
      <c r="P128" s="96"/>
      <c r="Q128" s="96"/>
      <c r="R128" s="96"/>
      <c r="S128" s="96"/>
      <c r="T128" s="78"/>
      <c r="U128" s="84"/>
      <c r="V128" s="78"/>
      <c r="W128" s="84"/>
      <c r="X128" s="84"/>
      <c r="Y128" s="86"/>
      <c r="Z128" s="86"/>
      <c r="AA128" s="86"/>
      <c r="AB128" s="86"/>
      <c r="AC128" s="86"/>
    </row>
    <row r="129" customHeight="1" spans="2:29">
      <c r="B129" s="54"/>
      <c r="C129" s="55"/>
      <c r="D129" s="56"/>
      <c r="E129" s="57"/>
      <c r="F129" s="58"/>
      <c r="G129" s="55"/>
      <c r="H129" s="59"/>
      <c r="I129" s="93"/>
      <c r="J129" s="107"/>
      <c r="K129" s="108"/>
      <c r="L129" s="106"/>
      <c r="M129" s="106"/>
      <c r="N129" s="96"/>
      <c r="O129" s="96"/>
      <c r="P129" s="96"/>
      <c r="Q129" s="96"/>
      <c r="R129" s="96"/>
      <c r="S129" s="96"/>
      <c r="T129" s="78"/>
      <c r="U129" s="84"/>
      <c r="V129" s="78"/>
      <c r="W129" s="84"/>
      <c r="X129" s="84"/>
      <c r="Y129" s="86"/>
      <c r="Z129" s="86"/>
      <c r="AA129" s="86"/>
      <c r="AB129" s="86"/>
      <c r="AC129" s="86"/>
    </row>
    <row r="130" customHeight="1" spans="2:29">
      <c r="B130" s="54"/>
      <c r="C130" s="55"/>
      <c r="D130" s="56"/>
      <c r="E130" s="57"/>
      <c r="F130" s="58"/>
      <c r="G130" s="55"/>
      <c r="H130" s="59"/>
      <c r="I130" s="93"/>
      <c r="J130" s="107"/>
      <c r="K130" s="108"/>
      <c r="L130" s="106"/>
      <c r="M130" s="106"/>
      <c r="N130" s="96"/>
      <c r="O130" s="96"/>
      <c r="P130" s="96"/>
      <c r="Q130" s="96"/>
      <c r="R130" s="96"/>
      <c r="S130" s="96"/>
      <c r="T130" s="78"/>
      <c r="U130" s="84"/>
      <c r="V130" s="78"/>
      <c r="W130" s="84"/>
      <c r="X130" s="84"/>
      <c r="Y130" s="86"/>
      <c r="Z130" s="86"/>
      <c r="AA130" s="86"/>
      <c r="AB130" s="86"/>
      <c r="AC130" s="86"/>
    </row>
    <row r="131" customHeight="1" spans="2:29">
      <c r="B131" s="54"/>
      <c r="C131" s="55"/>
      <c r="D131" s="56"/>
      <c r="E131" s="57"/>
      <c r="F131" s="58"/>
      <c r="G131" s="55"/>
      <c r="H131" s="59"/>
      <c r="I131" s="93"/>
      <c r="J131" s="107"/>
      <c r="K131" s="108"/>
      <c r="L131" s="106"/>
      <c r="M131" s="106"/>
      <c r="N131" s="96"/>
      <c r="O131" s="96"/>
      <c r="P131" s="96"/>
      <c r="Q131" s="96"/>
      <c r="R131" s="96"/>
      <c r="S131" s="96"/>
      <c r="T131" s="78"/>
      <c r="U131" s="84"/>
      <c r="V131" s="78"/>
      <c r="W131" s="84"/>
      <c r="X131" s="84"/>
      <c r="Y131" s="86"/>
      <c r="Z131" s="86"/>
      <c r="AA131" s="86"/>
      <c r="AB131" s="86"/>
      <c r="AC131" s="86"/>
    </row>
    <row r="132" customHeight="1" spans="2:29">
      <c r="B132" s="54"/>
      <c r="C132" s="55"/>
      <c r="D132" s="56"/>
      <c r="E132" s="57"/>
      <c r="F132" s="58"/>
      <c r="G132" s="55"/>
      <c r="H132" s="59"/>
      <c r="I132" s="93"/>
      <c r="J132" s="107"/>
      <c r="K132" s="108"/>
      <c r="L132" s="106"/>
      <c r="M132" s="106"/>
      <c r="N132" s="96"/>
      <c r="O132" s="96"/>
      <c r="P132" s="96"/>
      <c r="Q132" s="96"/>
      <c r="R132" s="96"/>
      <c r="S132" s="96"/>
      <c r="T132" s="78"/>
      <c r="U132" s="84"/>
      <c r="V132" s="78"/>
      <c r="W132" s="84"/>
      <c r="X132" s="84"/>
      <c r="Y132" s="86"/>
      <c r="Z132" s="86"/>
      <c r="AA132" s="86"/>
      <c r="AB132" s="86"/>
      <c r="AC132" s="86"/>
    </row>
    <row r="133" customHeight="1" spans="2:29">
      <c r="B133" s="54"/>
      <c r="C133" s="55"/>
      <c r="D133" s="56"/>
      <c r="E133" s="57"/>
      <c r="F133" s="58"/>
      <c r="G133" s="120"/>
      <c r="H133" s="59"/>
      <c r="I133" s="93"/>
      <c r="J133" s="107"/>
      <c r="K133" s="108"/>
      <c r="L133" s="106"/>
      <c r="M133" s="106"/>
      <c r="N133" s="96"/>
      <c r="O133" s="96"/>
      <c r="P133" s="96"/>
      <c r="Q133" s="96"/>
      <c r="R133" s="96"/>
      <c r="S133" s="96"/>
      <c r="T133" s="78"/>
      <c r="U133" s="84"/>
      <c r="V133" s="78"/>
      <c r="W133" s="84"/>
      <c r="X133" s="84"/>
      <c r="Y133" s="86"/>
      <c r="Z133" s="86"/>
      <c r="AA133" s="86"/>
      <c r="AB133" s="86"/>
      <c r="AC133" s="86"/>
    </row>
    <row r="134" customHeight="1" spans="2:29">
      <c r="B134" s="54"/>
      <c r="C134" s="55"/>
      <c r="D134" s="56"/>
      <c r="E134" s="57"/>
      <c r="F134" s="58"/>
      <c r="G134" s="55"/>
      <c r="H134" s="59"/>
      <c r="I134" s="93"/>
      <c r="J134" s="107"/>
      <c r="K134" s="108"/>
      <c r="L134" s="106"/>
      <c r="M134" s="106"/>
      <c r="N134" s="96"/>
      <c r="O134" s="96"/>
      <c r="P134" s="96"/>
      <c r="Q134" s="96"/>
      <c r="R134" s="96"/>
      <c r="S134" s="96"/>
      <c r="T134" s="78"/>
      <c r="U134" s="84"/>
      <c r="V134" s="78"/>
      <c r="W134" s="84"/>
      <c r="X134" s="84"/>
      <c r="Y134" s="86"/>
      <c r="Z134" s="86"/>
      <c r="AA134" s="86"/>
      <c r="AB134" s="86"/>
      <c r="AC134" s="86"/>
    </row>
    <row r="135" customHeight="1" spans="2:29">
      <c r="B135" s="54"/>
      <c r="C135" s="55"/>
      <c r="D135" s="56"/>
      <c r="E135" s="57"/>
      <c r="F135" s="58"/>
      <c r="G135" s="55"/>
      <c r="H135" s="59"/>
      <c r="I135" s="93"/>
      <c r="J135" s="107"/>
      <c r="K135" s="108"/>
      <c r="L135" s="106"/>
      <c r="M135" s="106"/>
      <c r="N135" s="96"/>
      <c r="O135" s="96"/>
      <c r="P135" s="96"/>
      <c r="Q135" s="96"/>
      <c r="R135" s="96"/>
      <c r="S135" s="96"/>
      <c r="T135" s="78"/>
      <c r="U135" s="84"/>
      <c r="V135" s="78"/>
      <c r="W135" s="84"/>
      <c r="X135" s="84"/>
      <c r="Y135" s="86"/>
      <c r="Z135" s="86"/>
      <c r="AA135" s="86"/>
      <c r="AB135" s="86"/>
      <c r="AC135" s="86"/>
    </row>
    <row r="136" customHeight="1" spans="2:29">
      <c r="B136" s="54"/>
      <c r="C136" s="55"/>
      <c r="D136" s="56"/>
      <c r="E136" s="57"/>
      <c r="F136" s="58"/>
      <c r="G136" s="55"/>
      <c r="H136" s="59"/>
      <c r="I136" s="93"/>
      <c r="J136" s="107"/>
      <c r="K136" s="108"/>
      <c r="L136" s="106"/>
      <c r="M136" s="106"/>
      <c r="N136" s="96"/>
      <c r="O136" s="96"/>
      <c r="P136" s="96"/>
      <c r="Q136" s="96"/>
      <c r="R136" s="96"/>
      <c r="S136" s="96"/>
      <c r="T136" s="78"/>
      <c r="U136" s="84"/>
      <c r="V136" s="78"/>
      <c r="W136" s="84"/>
      <c r="X136" s="84"/>
      <c r="Y136" s="86"/>
      <c r="Z136" s="86"/>
      <c r="AA136" s="86"/>
      <c r="AB136" s="86"/>
      <c r="AC136" s="86"/>
    </row>
    <row r="137" customHeight="1" spans="2:29">
      <c r="B137" s="54"/>
      <c r="C137" s="55"/>
      <c r="D137" s="56"/>
      <c r="E137" s="57"/>
      <c r="F137" s="58"/>
      <c r="G137" s="55"/>
      <c r="H137" s="59"/>
      <c r="I137" s="93"/>
      <c r="J137" s="107"/>
      <c r="K137" s="108"/>
      <c r="L137" s="106"/>
      <c r="M137" s="106"/>
      <c r="N137" s="96"/>
      <c r="O137" s="96"/>
      <c r="P137" s="96"/>
      <c r="Q137" s="96"/>
      <c r="R137" s="96"/>
      <c r="S137" s="96"/>
      <c r="T137" s="78"/>
      <c r="U137" s="84"/>
      <c r="V137" s="78"/>
      <c r="W137" s="84"/>
      <c r="X137" s="84"/>
      <c r="Y137" s="86"/>
      <c r="Z137" s="86"/>
      <c r="AA137" s="86"/>
      <c r="AB137" s="86"/>
      <c r="AC137" s="86"/>
    </row>
    <row r="138" customHeight="1" spans="2:29">
      <c r="B138" s="54"/>
      <c r="C138" s="55"/>
      <c r="D138" s="56"/>
      <c r="E138" s="57"/>
      <c r="F138" s="58"/>
      <c r="G138" s="55"/>
      <c r="H138" s="59"/>
      <c r="I138" s="93"/>
      <c r="J138" s="107"/>
      <c r="K138" s="108"/>
      <c r="L138" s="106"/>
      <c r="M138" s="106"/>
      <c r="N138" s="96"/>
      <c r="O138" s="96"/>
      <c r="P138" s="96"/>
      <c r="Q138" s="96"/>
      <c r="R138" s="96"/>
      <c r="S138" s="96"/>
      <c r="T138" s="78"/>
      <c r="U138" s="84"/>
      <c r="V138" s="78"/>
      <c r="W138" s="84"/>
      <c r="X138" s="84"/>
      <c r="Y138" s="86"/>
      <c r="Z138" s="86"/>
      <c r="AA138" s="86"/>
      <c r="AB138" s="86"/>
      <c r="AC138" s="86"/>
    </row>
    <row r="139" customHeight="1" spans="2:29">
      <c r="B139" s="54"/>
      <c r="C139" s="55"/>
      <c r="D139" s="56"/>
      <c r="E139" s="57"/>
      <c r="F139" s="58"/>
      <c r="G139" s="55"/>
      <c r="H139" s="59"/>
      <c r="I139" s="93"/>
      <c r="J139" s="107"/>
      <c r="K139" s="108"/>
      <c r="L139" s="106"/>
      <c r="M139" s="106"/>
      <c r="N139" s="96"/>
      <c r="O139" s="96"/>
      <c r="P139" s="96"/>
      <c r="Q139" s="96"/>
      <c r="R139" s="96"/>
      <c r="S139" s="96"/>
      <c r="T139" s="78"/>
      <c r="U139" s="84"/>
      <c r="V139" s="78"/>
      <c r="W139" s="84"/>
      <c r="X139" s="84"/>
      <c r="Y139" s="86"/>
      <c r="Z139" s="86"/>
      <c r="AA139" s="86"/>
      <c r="AB139" s="86"/>
      <c r="AC139" s="86"/>
    </row>
    <row r="140" customHeight="1" spans="2:29">
      <c r="B140" s="54"/>
      <c r="C140" s="55"/>
      <c r="D140" s="56"/>
      <c r="E140" s="57"/>
      <c r="F140" s="58"/>
      <c r="G140" s="55"/>
      <c r="H140" s="59"/>
      <c r="I140" s="93"/>
      <c r="J140" s="107"/>
      <c r="K140" s="108"/>
      <c r="L140" s="106"/>
      <c r="M140" s="106"/>
      <c r="N140" s="96"/>
      <c r="O140" s="96"/>
      <c r="P140" s="96"/>
      <c r="Q140" s="96"/>
      <c r="R140" s="96"/>
      <c r="S140" s="96"/>
      <c r="T140" s="78"/>
      <c r="U140" s="84"/>
      <c r="V140" s="78"/>
      <c r="W140" s="84"/>
      <c r="X140" s="84"/>
      <c r="Y140" s="86"/>
      <c r="Z140" s="86"/>
      <c r="AA140" s="86"/>
      <c r="AB140" s="86"/>
      <c r="AC140" s="86"/>
    </row>
    <row r="141" customHeight="1" spans="2:29">
      <c r="B141" s="54"/>
      <c r="C141" s="55"/>
      <c r="D141" s="56"/>
      <c r="E141" s="57"/>
      <c r="F141" s="58"/>
      <c r="G141" s="55"/>
      <c r="H141" s="59"/>
      <c r="I141" s="93"/>
      <c r="J141" s="107"/>
      <c r="K141" s="108"/>
      <c r="L141" s="106"/>
      <c r="M141" s="106"/>
      <c r="N141" s="96"/>
      <c r="O141" s="96"/>
      <c r="P141" s="96"/>
      <c r="Q141" s="96"/>
      <c r="R141" s="96"/>
      <c r="S141" s="96"/>
      <c r="T141" s="78"/>
      <c r="U141" s="84"/>
      <c r="V141" s="78"/>
      <c r="W141" s="84"/>
      <c r="X141" s="84"/>
      <c r="Y141" s="86"/>
      <c r="Z141" s="86"/>
      <c r="AA141" s="86"/>
      <c r="AB141" s="86"/>
      <c r="AC141" s="86"/>
    </row>
    <row r="142" customHeight="1" spans="2:29">
      <c r="B142" s="54"/>
      <c r="C142" s="55"/>
      <c r="D142" s="56"/>
      <c r="E142" s="57"/>
      <c r="F142" s="58"/>
      <c r="G142" s="55"/>
      <c r="H142" s="59"/>
      <c r="I142" s="93"/>
      <c r="J142" s="107"/>
      <c r="K142" s="108"/>
      <c r="L142" s="106"/>
      <c r="M142" s="106"/>
      <c r="N142" s="96"/>
      <c r="O142" s="96"/>
      <c r="P142" s="96"/>
      <c r="Q142" s="96"/>
      <c r="R142" s="96"/>
      <c r="S142" s="96"/>
      <c r="T142" s="78"/>
      <c r="U142" s="84"/>
      <c r="V142" s="78"/>
      <c r="W142" s="84"/>
      <c r="X142" s="84"/>
      <c r="Y142" s="86"/>
      <c r="Z142" s="86"/>
      <c r="AA142" s="86"/>
      <c r="AB142" s="86"/>
      <c r="AC142" s="86"/>
    </row>
    <row r="143" customHeight="1" spans="2:29">
      <c r="B143" s="54"/>
      <c r="C143" s="55"/>
      <c r="D143" s="56"/>
      <c r="E143" s="57"/>
      <c r="F143" s="58"/>
      <c r="G143" s="55"/>
      <c r="H143" s="59"/>
      <c r="I143" s="93"/>
      <c r="J143" s="107"/>
      <c r="K143" s="108"/>
      <c r="L143" s="106"/>
      <c r="M143" s="106"/>
      <c r="N143" s="96"/>
      <c r="O143" s="96"/>
      <c r="P143" s="96"/>
      <c r="Q143" s="96"/>
      <c r="R143" s="96"/>
      <c r="S143" s="96"/>
      <c r="T143" s="78"/>
      <c r="U143" s="84"/>
      <c r="V143" s="78"/>
      <c r="W143" s="84"/>
      <c r="X143" s="84"/>
      <c r="Y143" s="86"/>
      <c r="Z143" s="86"/>
      <c r="AA143" s="86"/>
      <c r="AB143" s="86"/>
      <c r="AC143" s="86"/>
    </row>
    <row r="144" customHeight="1" spans="2:29">
      <c r="B144" s="54"/>
      <c r="C144" s="55"/>
      <c r="D144" s="56"/>
      <c r="E144" s="57"/>
      <c r="F144" s="58"/>
      <c r="G144" s="55"/>
      <c r="H144" s="59"/>
      <c r="I144" s="93"/>
      <c r="J144" s="107"/>
      <c r="K144" s="108"/>
      <c r="L144" s="106"/>
      <c r="M144" s="106"/>
      <c r="N144" s="96"/>
      <c r="O144" s="96"/>
      <c r="P144" s="96"/>
      <c r="Q144" s="96"/>
      <c r="R144" s="96"/>
      <c r="S144" s="96"/>
      <c r="T144" s="78"/>
      <c r="U144" s="84"/>
      <c r="V144" s="78"/>
      <c r="W144" s="84"/>
      <c r="X144" s="84"/>
      <c r="Y144" s="86"/>
      <c r="Z144" s="86"/>
      <c r="AA144" s="86"/>
      <c r="AB144" s="86"/>
      <c r="AC144" s="86"/>
    </row>
    <row r="145" customHeight="1" spans="2:29">
      <c r="B145" s="54"/>
      <c r="C145" s="55"/>
      <c r="D145" s="56"/>
      <c r="E145" s="57"/>
      <c r="F145" s="58"/>
      <c r="G145" s="55"/>
      <c r="H145" s="59"/>
      <c r="I145" s="93"/>
      <c r="J145" s="107"/>
      <c r="K145" s="108"/>
      <c r="L145" s="106"/>
      <c r="M145" s="106"/>
      <c r="N145" s="96"/>
      <c r="O145" s="96"/>
      <c r="P145" s="96"/>
      <c r="Q145" s="96"/>
      <c r="R145" s="96"/>
      <c r="S145" s="96"/>
      <c r="T145" s="78"/>
      <c r="U145" s="84"/>
      <c r="V145" s="78"/>
      <c r="W145" s="84"/>
      <c r="X145" s="84"/>
      <c r="Y145" s="86"/>
      <c r="Z145" s="86"/>
      <c r="AA145" s="86"/>
      <c r="AB145" s="86"/>
      <c r="AC145" s="86"/>
    </row>
    <row r="146" customHeight="1" spans="2:29">
      <c r="B146" s="54"/>
      <c r="C146" s="55"/>
      <c r="D146" s="56"/>
      <c r="E146" s="57"/>
      <c r="F146" s="58"/>
      <c r="G146" s="55"/>
      <c r="H146" s="59"/>
      <c r="I146" s="93"/>
      <c r="J146" s="107"/>
      <c r="K146" s="108"/>
      <c r="L146" s="106"/>
      <c r="M146" s="106"/>
      <c r="N146" s="96"/>
      <c r="O146" s="96"/>
      <c r="P146" s="96"/>
      <c r="Q146" s="96"/>
      <c r="R146" s="96"/>
      <c r="S146" s="96"/>
      <c r="T146" s="78"/>
      <c r="U146" s="84"/>
      <c r="V146" s="78"/>
      <c r="W146" s="84"/>
      <c r="X146" s="84"/>
      <c r="Y146" s="86"/>
      <c r="Z146" s="86"/>
      <c r="AA146" s="86"/>
      <c r="AB146" s="86"/>
      <c r="AC146" s="86"/>
    </row>
    <row r="147" customHeight="1" spans="2:29">
      <c r="B147" s="54"/>
      <c r="C147" s="55"/>
      <c r="D147" s="56"/>
      <c r="E147" s="57"/>
      <c r="F147" s="58"/>
      <c r="G147" s="55"/>
      <c r="H147" s="59"/>
      <c r="I147" s="93"/>
      <c r="J147" s="107"/>
      <c r="K147" s="108"/>
      <c r="L147" s="106"/>
      <c r="M147" s="106"/>
      <c r="N147" s="96"/>
      <c r="O147" s="96"/>
      <c r="P147" s="96"/>
      <c r="Q147" s="96"/>
      <c r="R147" s="96"/>
      <c r="S147" s="96"/>
      <c r="T147" s="78"/>
      <c r="U147" s="84"/>
      <c r="V147" s="78"/>
      <c r="W147" s="84"/>
      <c r="X147" s="84"/>
      <c r="Y147" s="86"/>
      <c r="Z147" s="86"/>
      <c r="AA147" s="86"/>
      <c r="AB147" s="86"/>
      <c r="AC147" s="86"/>
    </row>
    <row r="148" customHeight="1" spans="2:29">
      <c r="B148" s="54"/>
      <c r="C148" s="55"/>
      <c r="D148" s="56"/>
      <c r="E148" s="57"/>
      <c r="F148" s="58"/>
      <c r="G148" s="55"/>
      <c r="H148" s="59"/>
      <c r="I148" s="93"/>
      <c r="J148" s="107"/>
      <c r="K148" s="108"/>
      <c r="L148" s="106"/>
      <c r="M148" s="106"/>
      <c r="N148" s="96"/>
      <c r="O148" s="96"/>
      <c r="P148" s="96"/>
      <c r="Q148" s="96"/>
      <c r="R148" s="96"/>
      <c r="S148" s="96"/>
      <c r="T148" s="78"/>
      <c r="U148" s="84"/>
      <c r="V148" s="78"/>
      <c r="W148" s="84"/>
      <c r="X148" s="84"/>
      <c r="Y148" s="86"/>
      <c r="Z148" s="86"/>
      <c r="AA148" s="86"/>
      <c r="AB148" s="86"/>
      <c r="AC148" s="86"/>
    </row>
    <row r="149" customHeight="1" spans="2:29">
      <c r="B149" s="54"/>
      <c r="C149" s="55"/>
      <c r="D149" s="56"/>
      <c r="E149" s="57"/>
      <c r="F149" s="58"/>
      <c r="G149" s="55"/>
      <c r="H149" s="59"/>
      <c r="I149" s="93"/>
      <c r="J149" s="107"/>
      <c r="K149" s="108"/>
      <c r="L149" s="106"/>
      <c r="M149" s="106"/>
      <c r="N149" s="96"/>
      <c r="O149" s="96"/>
      <c r="P149" s="96"/>
      <c r="Q149" s="96"/>
      <c r="R149" s="96"/>
      <c r="S149" s="96"/>
      <c r="T149" s="78"/>
      <c r="U149" s="84"/>
      <c r="V149" s="78"/>
      <c r="W149" s="84"/>
      <c r="X149" s="84"/>
      <c r="Y149" s="86"/>
      <c r="Z149" s="86"/>
      <c r="AA149" s="86"/>
      <c r="AB149" s="86"/>
      <c r="AC149" s="86"/>
    </row>
    <row r="150" customHeight="1" spans="2:29">
      <c r="B150" s="54"/>
      <c r="C150" s="55"/>
      <c r="D150" s="56"/>
      <c r="E150" s="57"/>
      <c r="F150" s="58"/>
      <c r="G150" s="55"/>
      <c r="H150" s="59"/>
      <c r="I150" s="93"/>
      <c r="J150" s="107"/>
      <c r="K150" s="108"/>
      <c r="L150" s="106"/>
      <c r="M150" s="106"/>
      <c r="N150" s="96"/>
      <c r="O150" s="96"/>
      <c r="P150" s="96"/>
      <c r="Q150" s="96"/>
      <c r="R150" s="96"/>
      <c r="S150" s="96"/>
      <c r="T150" s="78"/>
      <c r="U150" s="84"/>
      <c r="V150" s="78"/>
      <c r="W150" s="84"/>
      <c r="X150" s="84"/>
      <c r="Y150" s="86"/>
      <c r="Z150" s="86"/>
      <c r="AA150" s="86"/>
      <c r="AB150" s="86"/>
      <c r="AC150" s="86"/>
    </row>
    <row r="151" customHeight="1" spans="2:29">
      <c r="B151" s="54"/>
      <c r="C151" s="55"/>
      <c r="D151" s="56"/>
      <c r="E151" s="57"/>
      <c r="F151" s="58"/>
      <c r="G151" s="55"/>
      <c r="H151" s="59"/>
      <c r="I151" s="158"/>
      <c r="J151" s="107"/>
      <c r="K151" s="108"/>
      <c r="L151" s="106"/>
      <c r="M151" s="106"/>
      <c r="N151" s="96"/>
      <c r="O151" s="96"/>
      <c r="P151" s="96"/>
      <c r="Q151" s="96"/>
      <c r="R151" s="96"/>
      <c r="S151" s="96"/>
      <c r="T151" s="78"/>
      <c r="U151" s="84"/>
      <c r="V151" s="78"/>
      <c r="W151" s="84"/>
      <c r="X151" s="84"/>
      <c r="Y151" s="86"/>
      <c r="Z151" s="86"/>
      <c r="AA151" s="86"/>
      <c r="AB151" s="86"/>
      <c r="AC151" s="86"/>
    </row>
    <row r="152" customHeight="1" spans="2:29">
      <c r="B152" s="54"/>
      <c r="C152" s="55"/>
      <c r="D152" s="56"/>
      <c r="E152" s="57"/>
      <c r="F152" s="58"/>
      <c r="G152" s="55"/>
      <c r="H152" s="59"/>
      <c r="I152" s="93"/>
      <c r="J152" s="107"/>
      <c r="K152" s="108"/>
      <c r="L152" s="106"/>
      <c r="M152" s="106"/>
      <c r="N152" s="96"/>
      <c r="O152" s="96"/>
      <c r="P152" s="96"/>
      <c r="Q152" s="96"/>
      <c r="R152" s="96"/>
      <c r="S152" s="96"/>
      <c r="T152" s="78"/>
      <c r="U152" s="84"/>
      <c r="V152" s="78"/>
      <c r="W152" s="84"/>
      <c r="X152" s="84"/>
      <c r="Y152" s="86"/>
      <c r="Z152" s="86"/>
      <c r="AA152" s="86"/>
      <c r="AB152" s="86"/>
      <c r="AC152" s="86"/>
    </row>
    <row r="153" customHeight="1" spans="2:29">
      <c r="B153" s="54"/>
      <c r="C153" s="55"/>
      <c r="D153" s="56"/>
      <c r="E153" s="57"/>
      <c r="F153" s="58"/>
      <c r="G153" s="55"/>
      <c r="H153" s="59"/>
      <c r="I153" s="158"/>
      <c r="J153" s="107"/>
      <c r="K153" s="108"/>
      <c r="L153" s="106"/>
      <c r="M153" s="106"/>
      <c r="N153" s="96"/>
      <c r="O153" s="96"/>
      <c r="P153" s="96"/>
      <c r="Q153" s="96"/>
      <c r="R153" s="96"/>
      <c r="S153" s="96"/>
      <c r="T153" s="78"/>
      <c r="U153" s="84"/>
      <c r="V153" s="78"/>
      <c r="W153" s="84"/>
      <c r="X153" s="84"/>
      <c r="Y153" s="86"/>
      <c r="Z153" s="86"/>
      <c r="AA153" s="86"/>
      <c r="AB153" s="86"/>
      <c r="AC153" s="86"/>
    </row>
    <row r="154" customHeight="1" spans="2:29">
      <c r="B154" s="54"/>
      <c r="C154" s="55"/>
      <c r="D154" s="56"/>
      <c r="E154" s="57"/>
      <c r="F154" s="58"/>
      <c r="G154" s="55"/>
      <c r="H154" s="59"/>
      <c r="I154" s="93"/>
      <c r="J154" s="107"/>
      <c r="K154" s="108"/>
      <c r="L154" s="106"/>
      <c r="M154" s="106"/>
      <c r="N154" s="96"/>
      <c r="O154" s="96"/>
      <c r="P154" s="96"/>
      <c r="Q154" s="96"/>
      <c r="R154" s="96"/>
      <c r="S154" s="96"/>
      <c r="T154" s="78"/>
      <c r="U154" s="84"/>
      <c r="V154" s="78"/>
      <c r="W154" s="84"/>
      <c r="X154" s="84"/>
      <c r="Y154" s="86"/>
      <c r="Z154" s="86"/>
      <c r="AA154" s="86"/>
      <c r="AB154" s="86"/>
      <c r="AC154" s="86"/>
    </row>
    <row r="155" customHeight="1" spans="2:29">
      <c r="B155" s="54"/>
      <c r="C155" s="55"/>
      <c r="D155" s="56"/>
      <c r="E155" s="57"/>
      <c r="F155" s="58"/>
      <c r="G155" s="55"/>
      <c r="H155" s="59"/>
      <c r="I155" s="93"/>
      <c r="J155" s="107"/>
      <c r="K155" s="108"/>
      <c r="L155" s="106"/>
      <c r="M155" s="106"/>
      <c r="N155" s="96"/>
      <c r="O155" s="96"/>
      <c r="P155" s="96"/>
      <c r="Q155" s="96"/>
      <c r="R155" s="96"/>
      <c r="S155" s="96"/>
      <c r="T155" s="78"/>
      <c r="U155" s="84"/>
      <c r="V155" s="78"/>
      <c r="W155" s="84"/>
      <c r="X155" s="84"/>
      <c r="Y155" s="86"/>
      <c r="Z155" s="86"/>
      <c r="AA155" s="86"/>
      <c r="AB155" s="86"/>
      <c r="AC155" s="86"/>
    </row>
    <row r="156" customHeight="1" spans="2:29">
      <c r="B156" s="54"/>
      <c r="C156" s="55"/>
      <c r="D156" s="56"/>
      <c r="E156" s="57"/>
      <c r="F156" s="58"/>
      <c r="G156" s="55"/>
      <c r="H156" s="59"/>
      <c r="I156" s="93"/>
      <c r="J156" s="107"/>
      <c r="K156" s="108"/>
      <c r="L156" s="106"/>
      <c r="M156" s="106"/>
      <c r="N156" s="96"/>
      <c r="O156" s="96"/>
      <c r="P156" s="96"/>
      <c r="Q156" s="96"/>
      <c r="R156" s="96"/>
      <c r="S156" s="96"/>
      <c r="T156" s="78"/>
      <c r="U156" s="84"/>
      <c r="V156" s="78"/>
      <c r="W156" s="84"/>
      <c r="X156" s="84"/>
      <c r="Y156" s="86"/>
      <c r="Z156" s="86"/>
      <c r="AA156" s="86"/>
      <c r="AB156" s="86"/>
      <c r="AC156" s="86"/>
    </row>
    <row r="157" customHeight="1" spans="2:29">
      <c r="B157" s="54"/>
      <c r="C157" s="55"/>
      <c r="D157" s="56"/>
      <c r="E157" s="57"/>
      <c r="F157" s="58"/>
      <c r="G157" s="55"/>
      <c r="H157" s="59"/>
      <c r="I157" s="158"/>
      <c r="J157" s="107"/>
      <c r="K157" s="108"/>
      <c r="L157" s="106"/>
      <c r="M157" s="106"/>
      <c r="N157" s="96"/>
      <c r="O157" s="96"/>
      <c r="P157" s="96"/>
      <c r="Q157" s="96"/>
      <c r="R157" s="96"/>
      <c r="S157" s="96"/>
      <c r="T157" s="78"/>
      <c r="U157" s="84"/>
      <c r="V157" s="78"/>
      <c r="W157" s="84"/>
      <c r="X157" s="84"/>
      <c r="Y157" s="86"/>
      <c r="Z157" s="86"/>
      <c r="AA157" s="86"/>
      <c r="AB157" s="86"/>
      <c r="AC157" s="86"/>
    </row>
    <row r="158" customHeight="1" spans="2:29">
      <c r="B158" s="54"/>
      <c r="C158" s="55"/>
      <c r="D158" s="56"/>
      <c r="E158" s="57"/>
      <c r="F158" s="58"/>
      <c r="G158" s="55"/>
      <c r="H158" s="59"/>
      <c r="I158" s="158"/>
      <c r="J158" s="107"/>
      <c r="K158" s="108"/>
      <c r="L158" s="106"/>
      <c r="M158" s="106"/>
      <c r="N158" s="96"/>
      <c r="O158" s="96"/>
      <c r="P158" s="96"/>
      <c r="Q158" s="96"/>
      <c r="R158" s="96"/>
      <c r="S158" s="96"/>
      <c r="T158" s="78"/>
      <c r="U158" s="84"/>
      <c r="V158" s="78"/>
      <c r="W158" s="84"/>
      <c r="X158" s="84"/>
      <c r="Y158" s="86"/>
      <c r="Z158" s="86"/>
      <c r="AA158" s="86"/>
      <c r="AB158" s="86"/>
      <c r="AC158" s="86"/>
    </row>
    <row r="159" customHeight="1" spans="2:29">
      <c r="B159" s="54"/>
      <c r="C159" s="55"/>
      <c r="D159" s="56"/>
      <c r="E159" s="57"/>
      <c r="F159" s="58"/>
      <c r="G159" s="55"/>
      <c r="H159" s="59"/>
      <c r="I159" s="158"/>
      <c r="J159" s="107"/>
      <c r="K159" s="108"/>
      <c r="L159" s="106"/>
      <c r="M159" s="106"/>
      <c r="N159" s="96"/>
      <c r="O159" s="96"/>
      <c r="P159" s="96"/>
      <c r="Q159" s="96"/>
      <c r="R159" s="96"/>
      <c r="S159" s="96"/>
      <c r="T159" s="78"/>
      <c r="U159" s="84"/>
      <c r="V159" s="78"/>
      <c r="W159" s="84"/>
      <c r="X159" s="84"/>
      <c r="Y159" s="86"/>
      <c r="Z159" s="86"/>
      <c r="AA159" s="86"/>
      <c r="AB159" s="86"/>
      <c r="AC159" s="86"/>
    </row>
    <row r="160" customHeight="1" spans="2:29">
      <c r="B160" s="54"/>
      <c r="C160" s="55"/>
      <c r="D160" s="56"/>
      <c r="E160" s="57"/>
      <c r="F160" s="58"/>
      <c r="G160" s="55"/>
      <c r="H160" s="59"/>
      <c r="I160" s="93"/>
      <c r="J160" s="107"/>
      <c r="K160" s="108"/>
      <c r="L160" s="106"/>
      <c r="M160" s="106"/>
      <c r="N160" s="96"/>
      <c r="O160" s="96"/>
      <c r="P160" s="96"/>
      <c r="Q160" s="96"/>
      <c r="R160" s="96"/>
      <c r="S160" s="96"/>
      <c r="T160" s="78"/>
      <c r="U160" s="84"/>
      <c r="V160" s="78"/>
      <c r="W160" s="84"/>
      <c r="X160" s="84"/>
      <c r="Y160" s="86"/>
      <c r="Z160" s="86"/>
      <c r="AA160" s="86"/>
      <c r="AB160" s="86"/>
      <c r="AC160" s="86"/>
    </row>
    <row r="161" customHeight="1" spans="2:29">
      <c r="B161" s="54"/>
      <c r="C161" s="55"/>
      <c r="D161" s="56"/>
      <c r="E161" s="57"/>
      <c r="F161" s="58"/>
      <c r="G161" s="55"/>
      <c r="H161" s="59"/>
      <c r="I161" s="93"/>
      <c r="J161" s="107"/>
      <c r="K161" s="108"/>
      <c r="L161" s="106"/>
      <c r="M161" s="106"/>
      <c r="N161" s="96"/>
      <c r="O161" s="96"/>
      <c r="P161" s="96"/>
      <c r="Q161" s="96"/>
      <c r="R161" s="96"/>
      <c r="S161" s="96"/>
      <c r="T161" s="78"/>
      <c r="U161" s="84"/>
      <c r="V161" s="78"/>
      <c r="W161" s="84"/>
      <c r="X161" s="84"/>
      <c r="Y161" s="86"/>
      <c r="Z161" s="86"/>
      <c r="AA161" s="86"/>
      <c r="AB161" s="86"/>
      <c r="AC161" s="86"/>
    </row>
    <row r="162" customHeight="1" spans="2:29">
      <c r="B162" s="54"/>
      <c r="C162" s="55"/>
      <c r="D162" s="56"/>
      <c r="E162" s="57"/>
      <c r="F162" s="58"/>
      <c r="G162" s="55"/>
      <c r="H162" s="59"/>
      <c r="I162" s="93"/>
      <c r="J162" s="107"/>
      <c r="K162" s="108"/>
      <c r="L162" s="106"/>
      <c r="M162" s="106"/>
      <c r="N162" s="96"/>
      <c r="O162" s="96"/>
      <c r="P162" s="96"/>
      <c r="Q162" s="96"/>
      <c r="R162" s="96"/>
      <c r="S162" s="96"/>
      <c r="T162" s="78"/>
      <c r="U162" s="84"/>
      <c r="V162" s="78"/>
      <c r="W162" s="84"/>
      <c r="X162" s="84"/>
      <c r="Y162" s="86"/>
      <c r="Z162" s="86"/>
      <c r="AA162" s="86"/>
      <c r="AB162" s="86"/>
      <c r="AC162" s="86"/>
    </row>
    <row r="163" customHeight="1" spans="2:29">
      <c r="B163" s="54"/>
      <c r="C163" s="55"/>
      <c r="D163" s="56"/>
      <c r="E163" s="57"/>
      <c r="F163" s="58"/>
      <c r="G163" s="55"/>
      <c r="H163" s="59"/>
      <c r="I163" s="158"/>
      <c r="J163" s="107"/>
      <c r="K163" s="108"/>
      <c r="L163" s="106"/>
      <c r="M163" s="106"/>
      <c r="N163" s="96"/>
      <c r="O163" s="96"/>
      <c r="P163" s="96"/>
      <c r="Q163" s="96"/>
      <c r="R163" s="96"/>
      <c r="S163" s="96"/>
      <c r="T163" s="78"/>
      <c r="U163" s="84"/>
      <c r="V163" s="78"/>
      <c r="W163" s="84"/>
      <c r="X163" s="84"/>
      <c r="Y163" s="86"/>
      <c r="Z163" s="86"/>
      <c r="AA163" s="86"/>
      <c r="AB163" s="86"/>
      <c r="AC163" s="86"/>
    </row>
    <row r="164" customHeight="1" spans="2:29">
      <c r="B164" s="54"/>
      <c r="C164" s="55"/>
      <c r="D164" s="56"/>
      <c r="E164" s="57"/>
      <c r="F164" s="58"/>
      <c r="G164" s="55"/>
      <c r="H164" s="59"/>
      <c r="I164" s="93"/>
      <c r="J164" s="107"/>
      <c r="K164" s="108"/>
      <c r="L164" s="106"/>
      <c r="M164" s="106"/>
      <c r="N164" s="96"/>
      <c r="O164" s="96"/>
      <c r="P164" s="96"/>
      <c r="Q164" s="96"/>
      <c r="R164" s="96"/>
      <c r="S164" s="96"/>
      <c r="T164" s="78"/>
      <c r="U164" s="84"/>
      <c r="V164" s="78"/>
      <c r="W164" s="84"/>
      <c r="X164" s="84"/>
      <c r="Y164" s="86"/>
      <c r="Z164" s="86"/>
      <c r="AA164" s="86"/>
      <c r="AB164" s="86"/>
      <c r="AC164" s="86"/>
    </row>
    <row r="165" customHeight="1" spans="2:29">
      <c r="B165" s="54"/>
      <c r="C165" s="55"/>
      <c r="D165" s="56"/>
      <c r="E165" s="57"/>
      <c r="F165" s="58"/>
      <c r="G165" s="55"/>
      <c r="H165" s="59"/>
      <c r="I165" s="158"/>
      <c r="J165" s="107"/>
      <c r="K165" s="108"/>
      <c r="L165" s="106"/>
      <c r="M165" s="106"/>
      <c r="N165" s="96"/>
      <c r="O165" s="96"/>
      <c r="P165" s="96"/>
      <c r="Q165" s="96"/>
      <c r="R165" s="96"/>
      <c r="S165" s="96"/>
      <c r="T165" s="78"/>
      <c r="U165" s="84"/>
      <c r="V165" s="78"/>
      <c r="W165" s="84"/>
      <c r="X165" s="84"/>
      <c r="Y165" s="86"/>
      <c r="Z165" s="86"/>
      <c r="AA165" s="86"/>
      <c r="AB165" s="86"/>
      <c r="AC165" s="86"/>
    </row>
    <row r="166" customHeight="1" spans="2:29">
      <c r="B166" s="54"/>
      <c r="C166" s="55"/>
      <c r="D166" s="56"/>
      <c r="E166" s="57"/>
      <c r="F166" s="58"/>
      <c r="G166" s="55"/>
      <c r="H166" s="59"/>
      <c r="I166" s="93"/>
      <c r="J166" s="107"/>
      <c r="K166" s="108"/>
      <c r="L166" s="106"/>
      <c r="M166" s="106"/>
      <c r="N166" s="96"/>
      <c r="O166" s="96"/>
      <c r="P166" s="96"/>
      <c r="Q166" s="96"/>
      <c r="R166" s="96"/>
      <c r="S166" s="96"/>
      <c r="T166" s="78"/>
      <c r="U166" s="84"/>
      <c r="V166" s="78"/>
      <c r="W166" s="84"/>
      <c r="X166" s="84"/>
      <c r="Y166" s="86"/>
      <c r="Z166" s="86"/>
      <c r="AA166" s="86"/>
      <c r="AB166" s="86"/>
      <c r="AC166" s="86"/>
    </row>
    <row r="167" customHeight="1" spans="2:29">
      <c r="B167" s="54"/>
      <c r="C167" s="55"/>
      <c r="D167" s="56"/>
      <c r="E167" s="57"/>
      <c r="F167" s="58"/>
      <c r="G167" s="55"/>
      <c r="H167" s="59"/>
      <c r="I167" s="93"/>
      <c r="J167" s="107"/>
      <c r="K167" s="108"/>
      <c r="L167" s="106"/>
      <c r="M167" s="106"/>
      <c r="N167" s="96"/>
      <c r="O167" s="96"/>
      <c r="P167" s="96"/>
      <c r="Q167" s="96"/>
      <c r="R167" s="96"/>
      <c r="S167" s="96"/>
      <c r="T167" s="78"/>
      <c r="U167" s="84"/>
      <c r="V167" s="78"/>
      <c r="W167" s="84"/>
      <c r="X167" s="84"/>
      <c r="Y167" s="86"/>
      <c r="Z167" s="86"/>
      <c r="AA167" s="86"/>
      <c r="AB167" s="86"/>
      <c r="AC167" s="86"/>
    </row>
    <row r="168" customHeight="1" spans="2:29">
      <c r="B168" s="54"/>
      <c r="C168" s="55"/>
      <c r="D168" s="56"/>
      <c r="E168" s="57"/>
      <c r="F168" s="58"/>
      <c r="G168" s="55"/>
      <c r="H168" s="59"/>
      <c r="I168" s="158"/>
      <c r="J168" s="107"/>
      <c r="K168" s="108"/>
      <c r="L168" s="106"/>
      <c r="M168" s="106"/>
      <c r="N168" s="96"/>
      <c r="O168" s="96"/>
      <c r="P168" s="96"/>
      <c r="Q168" s="96"/>
      <c r="R168" s="96"/>
      <c r="S168" s="96"/>
      <c r="T168" s="78"/>
      <c r="U168" s="84"/>
      <c r="V168" s="78"/>
      <c r="W168" s="84"/>
      <c r="X168" s="84"/>
      <c r="Y168" s="86"/>
      <c r="Z168" s="86"/>
      <c r="AA168" s="86"/>
      <c r="AB168" s="86"/>
      <c r="AC168" s="86"/>
    </row>
    <row r="169" customHeight="1" spans="2:29">
      <c r="B169" s="54"/>
      <c r="C169" s="55"/>
      <c r="D169" s="56"/>
      <c r="E169" s="57"/>
      <c r="F169" s="58"/>
      <c r="G169" s="55"/>
      <c r="H169" s="59"/>
      <c r="I169" s="93"/>
      <c r="J169" s="107"/>
      <c r="K169" s="108"/>
      <c r="L169" s="106"/>
      <c r="M169" s="106"/>
      <c r="N169" s="96"/>
      <c r="O169" s="96"/>
      <c r="P169" s="96"/>
      <c r="Q169" s="96"/>
      <c r="R169" s="96"/>
      <c r="S169" s="96"/>
      <c r="T169" s="78"/>
      <c r="U169" s="84"/>
      <c r="V169" s="78"/>
      <c r="W169" s="84"/>
      <c r="X169" s="84"/>
      <c r="Y169" s="86"/>
      <c r="Z169" s="86"/>
      <c r="AA169" s="86"/>
      <c r="AB169" s="86"/>
      <c r="AC169" s="86"/>
    </row>
    <row r="170" customHeight="1" spans="2:29">
      <c r="B170" s="54"/>
      <c r="C170" s="55"/>
      <c r="D170" s="56"/>
      <c r="E170" s="57"/>
      <c r="F170" s="58"/>
      <c r="G170" s="55"/>
      <c r="H170" s="59"/>
      <c r="I170" s="93"/>
      <c r="J170" s="107"/>
      <c r="K170" s="108"/>
      <c r="L170" s="106"/>
      <c r="M170" s="106"/>
      <c r="N170" s="96"/>
      <c r="O170" s="96"/>
      <c r="P170" s="96"/>
      <c r="Q170" s="96"/>
      <c r="R170" s="96"/>
      <c r="S170" s="96"/>
      <c r="T170" s="78"/>
      <c r="U170" s="84"/>
      <c r="V170" s="78"/>
      <c r="W170" s="84"/>
      <c r="X170" s="84"/>
      <c r="Y170" s="86"/>
      <c r="Z170" s="86"/>
      <c r="AA170" s="86"/>
      <c r="AB170" s="86"/>
      <c r="AC170" s="86"/>
    </row>
    <row r="171" customHeight="1" spans="2:29">
      <c r="B171" s="54"/>
      <c r="C171" s="55"/>
      <c r="D171" s="56"/>
      <c r="E171" s="57"/>
      <c r="F171" s="58"/>
      <c r="G171" s="55"/>
      <c r="H171" s="59"/>
      <c r="I171" s="93"/>
      <c r="J171" s="107"/>
      <c r="K171" s="108"/>
      <c r="L171" s="106"/>
      <c r="M171" s="106"/>
      <c r="N171" s="96"/>
      <c r="O171" s="96"/>
      <c r="P171" s="96"/>
      <c r="Q171" s="96"/>
      <c r="R171" s="96"/>
      <c r="S171" s="96"/>
      <c r="T171" s="78"/>
      <c r="U171" s="84"/>
      <c r="V171" s="78"/>
      <c r="W171" s="84"/>
      <c r="X171" s="84"/>
      <c r="Y171" s="86"/>
      <c r="Z171" s="86"/>
      <c r="AA171" s="86"/>
      <c r="AB171" s="86"/>
      <c r="AC171" s="86"/>
    </row>
    <row r="172" customHeight="1" spans="2:29">
      <c r="B172" s="54"/>
      <c r="C172" s="55"/>
      <c r="D172" s="56"/>
      <c r="E172" s="57"/>
      <c r="F172" s="58"/>
      <c r="G172" s="55"/>
      <c r="H172" s="59"/>
      <c r="I172" s="93"/>
      <c r="J172" s="107"/>
      <c r="K172" s="108"/>
      <c r="L172" s="106"/>
      <c r="M172" s="106"/>
      <c r="N172" s="96"/>
      <c r="O172" s="96"/>
      <c r="P172" s="96"/>
      <c r="Q172" s="96"/>
      <c r="R172" s="96"/>
      <c r="S172" s="96"/>
      <c r="T172" s="78"/>
      <c r="U172" s="84"/>
      <c r="V172" s="78"/>
      <c r="W172" s="84"/>
      <c r="X172" s="84"/>
      <c r="Y172" s="86"/>
      <c r="Z172" s="86"/>
      <c r="AA172" s="86"/>
      <c r="AB172" s="86"/>
      <c r="AC172" s="86"/>
    </row>
    <row r="173" customHeight="1" spans="2:29">
      <c r="B173" s="54"/>
      <c r="C173" s="55"/>
      <c r="D173" s="56"/>
      <c r="E173" s="57"/>
      <c r="F173" s="58"/>
      <c r="G173" s="55"/>
      <c r="H173" s="59"/>
      <c r="I173" s="93"/>
      <c r="J173" s="107"/>
      <c r="K173" s="108"/>
      <c r="L173" s="106"/>
      <c r="M173" s="106"/>
      <c r="N173" s="96"/>
      <c r="O173" s="96"/>
      <c r="P173" s="96"/>
      <c r="Q173" s="96"/>
      <c r="R173" s="96"/>
      <c r="S173" s="96"/>
      <c r="T173" s="78"/>
      <c r="U173" s="84"/>
      <c r="V173" s="78"/>
      <c r="W173" s="84"/>
      <c r="X173" s="84"/>
      <c r="Y173" s="86"/>
      <c r="Z173" s="86"/>
      <c r="AA173" s="86"/>
      <c r="AB173" s="86"/>
      <c r="AC173" s="86"/>
    </row>
    <row r="174" customHeight="1" spans="2:29">
      <c r="B174" s="54"/>
      <c r="C174" s="55"/>
      <c r="D174" s="56"/>
      <c r="E174" s="57"/>
      <c r="F174" s="58"/>
      <c r="G174" s="55"/>
      <c r="H174" s="59"/>
      <c r="I174" s="93"/>
      <c r="J174" s="107"/>
      <c r="K174" s="108"/>
      <c r="L174" s="106"/>
      <c r="M174" s="106"/>
      <c r="N174" s="96"/>
      <c r="O174" s="96"/>
      <c r="P174" s="96"/>
      <c r="Q174" s="96"/>
      <c r="R174" s="96"/>
      <c r="S174" s="96"/>
      <c r="T174" s="78"/>
      <c r="U174" s="84"/>
      <c r="V174" s="78"/>
      <c r="W174" s="84"/>
      <c r="X174" s="84"/>
      <c r="Y174" s="86"/>
      <c r="Z174" s="86"/>
      <c r="AA174" s="86"/>
      <c r="AB174" s="86"/>
      <c r="AC174" s="86"/>
    </row>
    <row r="175" customHeight="1" spans="2:29">
      <c r="B175" s="54"/>
      <c r="C175" s="55"/>
      <c r="D175" s="56"/>
      <c r="E175" s="57"/>
      <c r="F175" s="58"/>
      <c r="G175" s="55"/>
      <c r="H175" s="59"/>
      <c r="I175" s="158"/>
      <c r="J175" s="107"/>
      <c r="K175" s="108"/>
      <c r="L175" s="106"/>
      <c r="M175" s="106"/>
      <c r="N175" s="96"/>
      <c r="O175" s="96"/>
      <c r="P175" s="96"/>
      <c r="Q175" s="96"/>
      <c r="R175" s="96"/>
      <c r="S175" s="96"/>
      <c r="T175" s="78"/>
      <c r="U175" s="84"/>
      <c r="V175" s="78"/>
      <c r="W175" s="84"/>
      <c r="X175" s="84"/>
      <c r="Y175" s="86"/>
      <c r="Z175" s="86"/>
      <c r="AA175" s="86"/>
      <c r="AB175" s="86"/>
      <c r="AC175" s="86"/>
    </row>
    <row r="176" customHeight="1" spans="2:29">
      <c r="B176" s="54"/>
      <c r="C176" s="55"/>
      <c r="D176" s="56"/>
      <c r="E176" s="57"/>
      <c r="F176" s="58"/>
      <c r="G176" s="55"/>
      <c r="H176" s="59"/>
      <c r="I176" s="158"/>
      <c r="J176" s="107"/>
      <c r="K176" s="108"/>
      <c r="L176" s="106"/>
      <c r="M176" s="106"/>
      <c r="N176" s="96"/>
      <c r="O176" s="96"/>
      <c r="P176" s="96"/>
      <c r="Q176" s="96"/>
      <c r="R176" s="96"/>
      <c r="S176" s="96"/>
      <c r="T176" s="78"/>
      <c r="U176" s="84"/>
      <c r="V176" s="78"/>
      <c r="W176" s="84"/>
      <c r="X176" s="84"/>
      <c r="Y176" s="86"/>
      <c r="Z176" s="86"/>
      <c r="AA176" s="86"/>
      <c r="AB176" s="86"/>
      <c r="AC176" s="86"/>
    </row>
    <row r="177" customHeight="1" spans="2:29">
      <c r="B177" s="54"/>
      <c r="C177" s="55"/>
      <c r="D177" s="56"/>
      <c r="E177" s="57"/>
      <c r="F177" s="58"/>
      <c r="G177" s="55"/>
      <c r="H177" s="59"/>
      <c r="I177" s="93"/>
      <c r="J177" s="107"/>
      <c r="K177" s="108"/>
      <c r="L177" s="106"/>
      <c r="M177" s="106"/>
      <c r="N177" s="96"/>
      <c r="O177" s="96"/>
      <c r="P177" s="96"/>
      <c r="Q177" s="96"/>
      <c r="R177" s="96"/>
      <c r="S177" s="96"/>
      <c r="T177" s="78"/>
      <c r="U177" s="84"/>
      <c r="V177" s="78"/>
      <c r="W177" s="84"/>
      <c r="X177" s="84"/>
      <c r="Y177" s="86"/>
      <c r="Z177" s="86"/>
      <c r="AA177" s="86"/>
      <c r="AB177" s="86"/>
      <c r="AC177" s="86"/>
    </row>
    <row r="178" customHeight="1" spans="2:29">
      <c r="B178" s="54"/>
      <c r="C178" s="55"/>
      <c r="D178" s="56"/>
      <c r="E178" s="57"/>
      <c r="F178" s="58"/>
      <c r="G178" s="55"/>
      <c r="H178" s="59"/>
      <c r="I178" s="93"/>
      <c r="J178" s="107"/>
      <c r="K178" s="108"/>
      <c r="L178" s="106"/>
      <c r="M178" s="106"/>
      <c r="N178" s="96"/>
      <c r="O178" s="96"/>
      <c r="P178" s="96"/>
      <c r="Q178" s="96"/>
      <c r="R178" s="96"/>
      <c r="S178" s="96"/>
      <c r="T178" s="78"/>
      <c r="U178" s="84"/>
      <c r="V178" s="78"/>
      <c r="W178" s="84"/>
      <c r="X178" s="84"/>
      <c r="Y178" s="86"/>
      <c r="Z178" s="86"/>
      <c r="AA178" s="86"/>
      <c r="AB178" s="86"/>
      <c r="AC178" s="86"/>
    </row>
    <row r="179" customHeight="1" spans="2:29">
      <c r="B179" s="54"/>
      <c r="C179" s="55"/>
      <c r="D179" s="56"/>
      <c r="E179" s="57"/>
      <c r="F179" s="58"/>
      <c r="G179" s="55"/>
      <c r="H179" s="59"/>
      <c r="I179" s="93"/>
      <c r="J179" s="107"/>
      <c r="K179" s="108"/>
      <c r="L179" s="106"/>
      <c r="M179" s="106"/>
      <c r="N179" s="96"/>
      <c r="O179" s="96"/>
      <c r="P179" s="96"/>
      <c r="Q179" s="96"/>
      <c r="R179" s="96"/>
      <c r="S179" s="96"/>
      <c r="T179" s="78"/>
      <c r="U179" s="84"/>
      <c r="V179" s="78"/>
      <c r="W179" s="84"/>
      <c r="X179" s="84"/>
      <c r="Y179" s="86"/>
      <c r="Z179" s="86"/>
      <c r="AA179" s="86"/>
      <c r="AB179" s="86"/>
      <c r="AC179" s="86"/>
    </row>
    <row r="180" customHeight="1" spans="2:29">
      <c r="B180" s="54"/>
      <c r="C180" s="55"/>
      <c r="D180" s="56"/>
      <c r="E180" s="57"/>
      <c r="F180" s="58"/>
      <c r="G180" s="55"/>
      <c r="H180" s="59"/>
      <c r="I180" s="93"/>
      <c r="J180" s="107"/>
      <c r="K180" s="108"/>
      <c r="L180" s="106"/>
      <c r="M180" s="106"/>
      <c r="N180" s="96"/>
      <c r="O180" s="96"/>
      <c r="P180" s="96"/>
      <c r="Q180" s="96"/>
      <c r="R180" s="96"/>
      <c r="S180" s="96"/>
      <c r="T180" s="78"/>
      <c r="U180" s="84"/>
      <c r="V180" s="78"/>
      <c r="W180" s="84"/>
      <c r="X180" s="84"/>
      <c r="Y180" s="86"/>
      <c r="Z180" s="86"/>
      <c r="AA180" s="86"/>
      <c r="AB180" s="86"/>
      <c r="AC180" s="86"/>
    </row>
    <row r="181" customHeight="1" spans="2:29">
      <c r="B181" s="54"/>
      <c r="C181" s="55"/>
      <c r="D181" s="56"/>
      <c r="E181" s="57"/>
      <c r="F181" s="58"/>
      <c r="G181" s="55"/>
      <c r="H181" s="59"/>
      <c r="I181" s="93"/>
      <c r="J181" s="107"/>
      <c r="K181" s="108"/>
      <c r="L181" s="106"/>
      <c r="M181" s="106"/>
      <c r="N181" s="96"/>
      <c r="O181" s="96"/>
      <c r="P181" s="96"/>
      <c r="Q181" s="96"/>
      <c r="R181" s="96"/>
      <c r="S181" s="96"/>
      <c r="T181" s="78"/>
      <c r="U181" s="84"/>
      <c r="V181" s="78"/>
      <c r="W181" s="84"/>
      <c r="X181" s="84"/>
      <c r="Y181" s="86"/>
      <c r="Z181" s="86"/>
      <c r="AA181" s="86"/>
      <c r="AB181" s="86"/>
      <c r="AC181" s="86"/>
    </row>
    <row r="182" customHeight="1" spans="2:29">
      <c r="B182" s="54"/>
      <c r="C182" s="55"/>
      <c r="D182" s="56"/>
      <c r="E182" s="57"/>
      <c r="F182" s="58"/>
      <c r="G182" s="55"/>
      <c r="H182" s="59"/>
      <c r="I182" s="93"/>
      <c r="J182" s="107"/>
      <c r="K182" s="108"/>
      <c r="L182" s="106"/>
      <c r="M182" s="106"/>
      <c r="N182" s="96"/>
      <c r="O182" s="96"/>
      <c r="P182" s="96"/>
      <c r="Q182" s="96"/>
      <c r="R182" s="96"/>
      <c r="S182" s="96"/>
      <c r="T182" s="78"/>
      <c r="U182" s="84"/>
      <c r="V182" s="78"/>
      <c r="W182" s="84"/>
      <c r="X182" s="84"/>
      <c r="Y182" s="86"/>
      <c r="Z182" s="86"/>
      <c r="AA182" s="86"/>
      <c r="AB182" s="86"/>
      <c r="AC182" s="86"/>
    </row>
    <row r="183" customHeight="1" spans="2:29">
      <c r="B183" s="54"/>
      <c r="C183" s="55"/>
      <c r="D183" s="56"/>
      <c r="E183" s="57"/>
      <c r="F183" s="58"/>
      <c r="G183" s="55"/>
      <c r="H183" s="59"/>
      <c r="I183" s="93"/>
      <c r="J183" s="107"/>
      <c r="K183" s="108"/>
      <c r="L183" s="106"/>
      <c r="M183" s="106"/>
      <c r="N183" s="96"/>
      <c r="O183" s="96"/>
      <c r="P183" s="96"/>
      <c r="Q183" s="96"/>
      <c r="R183" s="96"/>
      <c r="S183" s="96"/>
      <c r="T183" s="78"/>
      <c r="U183" s="84"/>
      <c r="V183" s="78"/>
      <c r="W183" s="84"/>
      <c r="X183" s="84"/>
      <c r="Y183" s="86"/>
      <c r="Z183" s="86"/>
      <c r="AA183" s="86"/>
      <c r="AB183" s="86"/>
      <c r="AC183" s="86"/>
    </row>
    <row r="184" customHeight="1" spans="2:29">
      <c r="B184" s="54"/>
      <c r="C184" s="55"/>
      <c r="D184" s="56"/>
      <c r="E184" s="57"/>
      <c r="F184" s="58"/>
      <c r="G184" s="55"/>
      <c r="H184" s="59"/>
      <c r="I184" s="93"/>
      <c r="J184" s="107"/>
      <c r="K184" s="108"/>
      <c r="L184" s="106"/>
      <c r="M184" s="106"/>
      <c r="N184" s="96"/>
      <c r="O184" s="96"/>
      <c r="P184" s="96"/>
      <c r="Q184" s="96"/>
      <c r="R184" s="96"/>
      <c r="S184" s="96"/>
      <c r="T184" s="78"/>
      <c r="U184" s="84"/>
      <c r="V184" s="78"/>
      <c r="W184" s="84"/>
      <c r="X184" s="84"/>
      <c r="Y184" s="86"/>
      <c r="Z184" s="86"/>
      <c r="AA184" s="86"/>
      <c r="AB184" s="86"/>
      <c r="AC184" s="86"/>
    </row>
    <row r="185" customHeight="1" spans="2:29">
      <c r="B185" s="54"/>
      <c r="C185" s="55"/>
      <c r="D185" s="56"/>
      <c r="E185" s="57"/>
      <c r="F185" s="58"/>
      <c r="G185" s="55"/>
      <c r="H185" s="59"/>
      <c r="I185" s="93"/>
      <c r="J185" s="107"/>
      <c r="K185" s="108"/>
      <c r="L185" s="106"/>
      <c r="M185" s="106"/>
      <c r="N185" s="96"/>
      <c r="O185" s="96"/>
      <c r="P185" s="96"/>
      <c r="Q185" s="96"/>
      <c r="R185" s="96"/>
      <c r="S185" s="96"/>
      <c r="T185" s="78"/>
      <c r="U185" s="84"/>
      <c r="V185" s="78"/>
      <c r="W185" s="84"/>
      <c r="X185" s="84"/>
      <c r="Y185" s="86"/>
      <c r="Z185" s="86"/>
      <c r="AA185" s="86"/>
      <c r="AB185" s="86"/>
      <c r="AC185" s="86"/>
    </row>
    <row r="186" customHeight="1" spans="2:29">
      <c r="B186" s="54"/>
      <c r="C186" s="55"/>
      <c r="D186" s="56"/>
      <c r="E186" s="57"/>
      <c r="F186" s="58"/>
      <c r="G186" s="55"/>
      <c r="H186" s="59"/>
      <c r="I186" s="93"/>
      <c r="J186" s="107"/>
      <c r="K186" s="108"/>
      <c r="L186" s="106"/>
      <c r="M186" s="106"/>
      <c r="N186" s="96"/>
      <c r="O186" s="96"/>
      <c r="P186" s="96"/>
      <c r="Q186" s="96"/>
      <c r="R186" s="96"/>
      <c r="S186" s="96"/>
      <c r="T186" s="78"/>
      <c r="U186" s="84"/>
      <c r="V186" s="78"/>
      <c r="W186" s="84"/>
      <c r="X186" s="84"/>
      <c r="Y186" s="86"/>
      <c r="Z186" s="86"/>
      <c r="AA186" s="86"/>
      <c r="AB186" s="86"/>
      <c r="AC186" s="86"/>
    </row>
    <row r="187" customHeight="1" spans="2:29">
      <c r="B187" s="54"/>
      <c r="C187" s="55"/>
      <c r="D187" s="56"/>
      <c r="E187" s="57"/>
      <c r="F187" s="58"/>
      <c r="G187" s="55"/>
      <c r="H187" s="59"/>
      <c r="I187" s="93"/>
      <c r="J187" s="107"/>
      <c r="K187" s="108"/>
      <c r="L187" s="106"/>
      <c r="M187" s="106"/>
      <c r="N187" s="96"/>
      <c r="O187" s="96"/>
      <c r="P187" s="96"/>
      <c r="Q187" s="96"/>
      <c r="R187" s="96"/>
      <c r="S187" s="96"/>
      <c r="T187" s="78"/>
      <c r="U187" s="84"/>
      <c r="V187" s="78"/>
      <c r="W187" s="84"/>
      <c r="X187" s="84"/>
      <c r="Y187" s="86"/>
      <c r="Z187" s="86"/>
      <c r="AA187" s="86"/>
      <c r="AB187" s="86"/>
      <c r="AC187" s="86"/>
    </row>
    <row r="188" customHeight="1" spans="2:29">
      <c r="B188" s="54"/>
      <c r="C188" s="55"/>
      <c r="D188" s="56"/>
      <c r="E188" s="57"/>
      <c r="F188" s="58"/>
      <c r="G188" s="55"/>
      <c r="H188" s="59"/>
      <c r="I188" s="93"/>
      <c r="J188" s="107"/>
      <c r="K188" s="108"/>
      <c r="L188" s="106"/>
      <c r="M188" s="106"/>
      <c r="N188" s="96"/>
      <c r="O188" s="96"/>
      <c r="P188" s="96"/>
      <c r="Q188" s="96"/>
      <c r="R188" s="96"/>
      <c r="S188" s="96"/>
      <c r="T188" s="78"/>
      <c r="U188" s="84"/>
      <c r="V188" s="78"/>
      <c r="W188" s="84"/>
      <c r="X188" s="84"/>
      <c r="Y188" s="86"/>
      <c r="Z188" s="86"/>
      <c r="AA188" s="86"/>
      <c r="AB188" s="86"/>
      <c r="AC188" s="86"/>
    </row>
    <row r="189" customHeight="1" spans="2:29">
      <c r="B189" s="54"/>
      <c r="C189" s="55"/>
      <c r="D189" s="56"/>
      <c r="E189" s="57"/>
      <c r="F189" s="58"/>
      <c r="G189" s="55"/>
      <c r="H189" s="59"/>
      <c r="I189" s="93"/>
      <c r="J189" s="107"/>
      <c r="K189" s="108"/>
      <c r="L189" s="106"/>
      <c r="M189" s="106"/>
      <c r="N189" s="96"/>
      <c r="O189" s="96"/>
      <c r="P189" s="96"/>
      <c r="Q189" s="96"/>
      <c r="R189" s="96"/>
      <c r="S189" s="96"/>
      <c r="T189" s="78"/>
      <c r="U189" s="84"/>
      <c r="V189" s="78"/>
      <c r="W189" s="84"/>
      <c r="X189" s="84"/>
      <c r="Y189" s="86"/>
      <c r="Z189" s="86"/>
      <c r="AA189" s="86"/>
      <c r="AB189" s="86"/>
      <c r="AC189" s="86"/>
    </row>
    <row r="190" customHeight="1" spans="2:29">
      <c r="B190" s="54"/>
      <c r="C190" s="55"/>
      <c r="D190" s="56"/>
      <c r="E190" s="57"/>
      <c r="F190" s="58"/>
      <c r="G190" s="55"/>
      <c r="H190" s="59"/>
      <c r="I190" s="93"/>
      <c r="J190" s="107"/>
      <c r="K190" s="108"/>
      <c r="L190" s="106"/>
      <c r="M190" s="106"/>
      <c r="N190" s="96"/>
      <c r="O190" s="96"/>
      <c r="P190" s="96"/>
      <c r="Q190" s="96"/>
      <c r="R190" s="96"/>
      <c r="S190" s="96"/>
      <c r="T190" s="78"/>
      <c r="U190" s="84"/>
      <c r="V190" s="78"/>
      <c r="W190" s="84"/>
      <c r="X190" s="84"/>
      <c r="Y190" s="86"/>
      <c r="Z190" s="86"/>
      <c r="AA190" s="86"/>
      <c r="AB190" s="86"/>
      <c r="AC190" s="86"/>
    </row>
    <row r="191" customHeight="1" spans="2:29">
      <c r="B191" s="54"/>
      <c r="C191" s="55"/>
      <c r="D191" s="56"/>
      <c r="E191" s="57"/>
      <c r="F191" s="58"/>
      <c r="G191" s="55"/>
      <c r="H191" s="59"/>
      <c r="I191" s="93"/>
      <c r="J191" s="107"/>
      <c r="K191" s="108"/>
      <c r="L191" s="106"/>
      <c r="M191" s="106"/>
      <c r="N191" s="96"/>
      <c r="O191" s="96"/>
      <c r="P191" s="96"/>
      <c r="Q191" s="96"/>
      <c r="R191" s="96"/>
      <c r="S191" s="96"/>
      <c r="T191" s="78"/>
      <c r="U191" s="84"/>
      <c r="V191" s="78"/>
      <c r="W191" s="84"/>
      <c r="X191" s="84"/>
      <c r="Y191" s="86"/>
      <c r="Z191" s="86"/>
      <c r="AA191" s="86"/>
      <c r="AB191" s="86"/>
      <c r="AC191" s="86"/>
    </row>
    <row r="192" customHeight="1" spans="2:29">
      <c r="B192" s="54"/>
      <c r="C192" s="55"/>
      <c r="D192" s="56"/>
      <c r="E192" s="57"/>
      <c r="F192" s="58"/>
      <c r="G192" s="55"/>
      <c r="H192" s="59"/>
      <c r="I192" s="93"/>
      <c r="J192" s="107"/>
      <c r="K192" s="108"/>
      <c r="L192" s="106"/>
      <c r="M192" s="106"/>
      <c r="N192" s="96"/>
      <c r="O192" s="96"/>
      <c r="P192" s="96"/>
      <c r="Q192" s="96"/>
      <c r="R192" s="96"/>
      <c r="S192" s="96"/>
      <c r="T192" s="78"/>
      <c r="U192" s="84"/>
      <c r="V192" s="78"/>
      <c r="W192" s="84"/>
      <c r="X192" s="84"/>
      <c r="Y192" s="86"/>
      <c r="Z192" s="86"/>
      <c r="AA192" s="86"/>
      <c r="AB192" s="86"/>
      <c r="AC192" s="86"/>
    </row>
    <row r="193" customHeight="1" spans="2:29">
      <c r="B193" s="54"/>
      <c r="C193" s="55"/>
      <c r="D193" s="56"/>
      <c r="E193" s="57"/>
      <c r="F193" s="58"/>
      <c r="G193" s="55"/>
      <c r="H193" s="59"/>
      <c r="I193" s="93"/>
      <c r="J193" s="107"/>
      <c r="K193" s="108"/>
      <c r="L193" s="106"/>
      <c r="M193" s="106"/>
      <c r="N193" s="96"/>
      <c r="O193" s="96"/>
      <c r="P193" s="96"/>
      <c r="Q193" s="96"/>
      <c r="R193" s="96"/>
      <c r="S193" s="96"/>
      <c r="T193" s="78"/>
      <c r="U193" s="84"/>
      <c r="V193" s="78"/>
      <c r="W193" s="84"/>
      <c r="X193" s="84"/>
      <c r="Y193" s="86"/>
      <c r="Z193" s="86"/>
      <c r="AA193" s="86"/>
      <c r="AB193" s="86"/>
      <c r="AC193" s="86"/>
    </row>
    <row r="194" customHeight="1" spans="2:29">
      <c r="B194" s="54"/>
      <c r="C194" s="55"/>
      <c r="D194" s="56"/>
      <c r="E194" s="57"/>
      <c r="F194" s="58"/>
      <c r="G194" s="55"/>
      <c r="H194" s="59"/>
      <c r="I194" s="93"/>
      <c r="J194" s="107"/>
      <c r="K194" s="108"/>
      <c r="L194" s="106"/>
      <c r="M194" s="106"/>
      <c r="N194" s="96"/>
      <c r="O194" s="96"/>
      <c r="P194" s="96"/>
      <c r="Q194" s="96"/>
      <c r="R194" s="96"/>
      <c r="S194" s="96"/>
      <c r="T194" s="78"/>
      <c r="U194" s="84"/>
      <c r="V194" s="78"/>
      <c r="W194" s="84"/>
      <c r="X194" s="84"/>
      <c r="Y194" s="86"/>
      <c r="Z194" s="86"/>
      <c r="AA194" s="86"/>
      <c r="AB194" s="86"/>
      <c r="AC194" s="86"/>
    </row>
    <row r="195" customHeight="1" spans="2:29">
      <c r="B195" s="54"/>
      <c r="C195" s="55"/>
      <c r="D195" s="56"/>
      <c r="E195" s="57"/>
      <c r="F195" s="58"/>
      <c r="G195" s="55"/>
      <c r="H195" s="59"/>
      <c r="I195" s="93"/>
      <c r="J195" s="107"/>
      <c r="K195" s="108"/>
      <c r="L195" s="106"/>
      <c r="M195" s="106"/>
      <c r="N195" s="96"/>
      <c r="O195" s="96"/>
      <c r="P195" s="96"/>
      <c r="Q195" s="96"/>
      <c r="R195" s="96"/>
      <c r="S195" s="96"/>
      <c r="T195" s="78"/>
      <c r="U195" s="84"/>
      <c r="V195" s="78"/>
      <c r="W195" s="84"/>
      <c r="X195" s="84"/>
      <c r="Y195" s="86"/>
      <c r="Z195" s="86"/>
      <c r="AA195" s="86"/>
      <c r="AB195" s="86"/>
      <c r="AC195" s="86"/>
    </row>
    <row r="196" customHeight="1" spans="2:29">
      <c r="B196" s="54"/>
      <c r="C196" s="55"/>
      <c r="D196" s="56"/>
      <c r="E196" s="57"/>
      <c r="F196" s="58"/>
      <c r="G196" s="55"/>
      <c r="H196" s="59"/>
      <c r="I196" s="93"/>
      <c r="J196" s="107"/>
      <c r="K196" s="108"/>
      <c r="L196" s="106"/>
      <c r="M196" s="106"/>
      <c r="N196" s="96"/>
      <c r="O196" s="96"/>
      <c r="P196" s="96"/>
      <c r="Q196" s="96"/>
      <c r="R196" s="96"/>
      <c r="S196" s="96"/>
      <c r="T196" s="78"/>
      <c r="U196" s="84"/>
      <c r="V196" s="78"/>
      <c r="W196" s="84"/>
      <c r="X196" s="84"/>
      <c r="Y196" s="86"/>
      <c r="Z196" s="86"/>
      <c r="AA196" s="86"/>
      <c r="AB196" s="86"/>
      <c r="AC196" s="86"/>
    </row>
    <row r="197" customHeight="1" spans="2:29">
      <c r="B197" s="54"/>
      <c r="C197" s="55"/>
      <c r="D197" s="56"/>
      <c r="E197" s="57"/>
      <c r="F197" s="58"/>
      <c r="G197" s="55"/>
      <c r="H197" s="59"/>
      <c r="I197" s="93"/>
      <c r="J197" s="107"/>
      <c r="K197" s="108"/>
      <c r="L197" s="106"/>
      <c r="M197" s="106"/>
      <c r="N197" s="96"/>
      <c r="O197" s="96"/>
      <c r="P197" s="96"/>
      <c r="Q197" s="96"/>
      <c r="R197" s="96"/>
      <c r="S197" s="96"/>
      <c r="T197" s="78"/>
      <c r="U197" s="84"/>
      <c r="V197" s="78"/>
      <c r="W197" s="84"/>
      <c r="X197" s="84"/>
      <c r="Y197" s="86"/>
      <c r="Z197" s="86"/>
      <c r="AA197" s="86"/>
      <c r="AB197" s="86"/>
      <c r="AC197" s="86"/>
    </row>
    <row r="198" customHeight="1" spans="2:29">
      <c r="B198" s="54"/>
      <c r="C198" s="55"/>
      <c r="D198" s="56"/>
      <c r="E198" s="57"/>
      <c r="F198" s="58"/>
      <c r="G198" s="55"/>
      <c r="H198" s="59"/>
      <c r="I198" s="93"/>
      <c r="J198" s="107"/>
      <c r="K198" s="108"/>
      <c r="L198" s="106"/>
      <c r="M198" s="106"/>
      <c r="N198" s="96"/>
      <c r="O198" s="96"/>
      <c r="P198" s="96"/>
      <c r="Q198" s="96"/>
      <c r="R198" s="96"/>
      <c r="S198" s="96"/>
      <c r="T198" s="78"/>
      <c r="U198" s="84"/>
      <c r="V198" s="78"/>
      <c r="W198" s="84"/>
      <c r="X198" s="84"/>
      <c r="Y198" s="86"/>
      <c r="Z198" s="86"/>
      <c r="AA198" s="86"/>
      <c r="AB198" s="86"/>
      <c r="AC198" s="86"/>
    </row>
    <row r="199" customHeight="1" spans="2:29">
      <c r="B199" s="54"/>
      <c r="C199" s="55"/>
      <c r="D199" s="56"/>
      <c r="E199" s="57"/>
      <c r="F199" s="58"/>
      <c r="G199" s="55"/>
      <c r="H199" s="59"/>
      <c r="I199" s="93"/>
      <c r="J199" s="107"/>
      <c r="K199" s="108"/>
      <c r="L199" s="106"/>
      <c r="M199" s="106"/>
      <c r="N199" s="96"/>
      <c r="O199" s="96"/>
      <c r="P199" s="96"/>
      <c r="Q199" s="96"/>
      <c r="R199" s="96"/>
      <c r="S199" s="96"/>
      <c r="T199" s="78"/>
      <c r="U199" s="84"/>
      <c r="V199" s="78"/>
      <c r="W199" s="84"/>
      <c r="X199" s="84"/>
      <c r="Y199" s="86"/>
      <c r="Z199" s="86"/>
      <c r="AA199" s="86"/>
      <c r="AB199" s="86"/>
      <c r="AC199" s="86"/>
    </row>
    <row r="200" customHeight="1" spans="2:29">
      <c r="B200" s="54"/>
      <c r="C200" s="55"/>
      <c r="D200" s="56"/>
      <c r="E200" s="57"/>
      <c r="F200" s="58"/>
      <c r="G200" s="55"/>
      <c r="H200" s="59"/>
      <c r="I200" s="93"/>
      <c r="J200" s="107"/>
      <c r="K200" s="108"/>
      <c r="L200" s="106"/>
      <c r="M200" s="106"/>
      <c r="N200" s="96"/>
      <c r="O200" s="96"/>
      <c r="P200" s="96"/>
      <c r="Q200" s="96"/>
      <c r="R200" s="96"/>
      <c r="S200" s="96"/>
      <c r="T200" s="78"/>
      <c r="U200" s="84"/>
      <c r="V200" s="78"/>
      <c r="W200" s="84"/>
      <c r="X200" s="84"/>
      <c r="Y200" s="86"/>
      <c r="Z200" s="86"/>
      <c r="AA200" s="86"/>
      <c r="AB200" s="86"/>
      <c r="AC200" s="86"/>
    </row>
    <row r="201" customHeight="1" spans="2:29">
      <c r="B201" s="54"/>
      <c r="C201" s="55"/>
      <c r="D201" s="56"/>
      <c r="E201" s="57"/>
      <c r="F201" s="58"/>
      <c r="G201" s="55"/>
      <c r="H201" s="59"/>
      <c r="I201" s="93"/>
      <c r="J201" s="107"/>
      <c r="K201" s="108"/>
      <c r="L201" s="106"/>
      <c r="M201" s="106"/>
      <c r="N201" s="96"/>
      <c r="O201" s="96"/>
      <c r="P201" s="96"/>
      <c r="Q201" s="96"/>
      <c r="R201" s="96"/>
      <c r="S201" s="96"/>
      <c r="T201" s="78"/>
      <c r="U201" s="84"/>
      <c r="V201" s="78"/>
      <c r="W201" s="84"/>
      <c r="X201" s="84"/>
      <c r="Y201" s="86"/>
      <c r="Z201" s="86"/>
      <c r="AA201" s="86"/>
      <c r="AB201" s="86"/>
      <c r="AC201" s="86"/>
    </row>
    <row r="202" customHeight="1" spans="2:29">
      <c r="B202" s="54"/>
      <c r="C202" s="55"/>
      <c r="D202" s="56"/>
      <c r="E202" s="57"/>
      <c r="F202" s="58"/>
      <c r="G202" s="55"/>
      <c r="H202" s="59"/>
      <c r="I202" s="93"/>
      <c r="J202" s="107"/>
      <c r="K202" s="108"/>
      <c r="L202" s="106"/>
      <c r="M202" s="106"/>
      <c r="N202" s="96"/>
      <c r="O202" s="96"/>
      <c r="P202" s="96"/>
      <c r="Q202" s="96"/>
      <c r="R202" s="96"/>
      <c r="S202" s="96"/>
      <c r="T202" s="78"/>
      <c r="U202" s="84"/>
      <c r="V202" s="78"/>
      <c r="W202" s="84"/>
      <c r="X202" s="84"/>
      <c r="Y202" s="86"/>
      <c r="Z202" s="86"/>
      <c r="AA202" s="86"/>
      <c r="AB202" s="86"/>
      <c r="AC202" s="86"/>
    </row>
    <row r="203" customHeight="1" spans="2:29">
      <c r="B203" s="54"/>
      <c r="C203" s="55"/>
      <c r="D203" s="56"/>
      <c r="E203" s="57"/>
      <c r="F203" s="58"/>
      <c r="G203" s="55"/>
      <c r="H203" s="59"/>
      <c r="I203" s="93"/>
      <c r="J203" s="107"/>
      <c r="K203" s="108"/>
      <c r="L203" s="106"/>
      <c r="M203" s="106"/>
      <c r="N203" s="96"/>
      <c r="O203" s="96"/>
      <c r="P203" s="96"/>
      <c r="Q203" s="96"/>
      <c r="R203" s="96"/>
      <c r="S203" s="96"/>
      <c r="T203" s="78"/>
      <c r="U203" s="84"/>
      <c r="V203" s="78"/>
      <c r="W203" s="84"/>
      <c r="X203" s="84"/>
      <c r="Y203" s="86"/>
      <c r="Z203" s="86"/>
      <c r="AA203" s="86"/>
      <c r="AB203" s="86"/>
      <c r="AC203" s="86"/>
    </row>
    <row r="204" customHeight="1" spans="2:29">
      <c r="B204" s="54"/>
      <c r="C204" s="55"/>
      <c r="D204" s="56"/>
      <c r="E204" s="57"/>
      <c r="F204" s="58"/>
      <c r="G204" s="55"/>
      <c r="H204" s="59"/>
      <c r="I204" s="93"/>
      <c r="J204" s="107"/>
      <c r="K204" s="108"/>
      <c r="L204" s="106"/>
      <c r="M204" s="106"/>
      <c r="N204" s="96"/>
      <c r="O204" s="96"/>
      <c r="P204" s="96"/>
      <c r="Q204" s="96"/>
      <c r="R204" s="96"/>
      <c r="S204" s="96"/>
      <c r="T204" s="78"/>
      <c r="U204" s="84"/>
      <c r="V204" s="78"/>
      <c r="W204" s="84"/>
      <c r="X204" s="84"/>
      <c r="Y204" s="86"/>
      <c r="Z204" s="86"/>
      <c r="AA204" s="86"/>
      <c r="AB204" s="86"/>
      <c r="AC204" s="86"/>
    </row>
    <row r="205" customHeight="1" spans="2:29">
      <c r="B205" s="54"/>
      <c r="C205" s="55"/>
      <c r="D205" s="101"/>
      <c r="E205" s="57"/>
      <c r="F205" s="58"/>
      <c r="G205" s="55"/>
      <c r="H205" s="59"/>
      <c r="I205" s="93"/>
      <c r="J205" s="107"/>
      <c r="K205" s="108"/>
      <c r="L205" s="106"/>
      <c r="M205" s="106"/>
      <c r="N205" s="96"/>
      <c r="O205" s="96"/>
      <c r="P205" s="96"/>
      <c r="Q205" s="96"/>
      <c r="R205" s="96"/>
      <c r="S205" s="96"/>
      <c r="T205" s="78"/>
      <c r="U205" s="84"/>
      <c r="V205" s="78"/>
      <c r="W205" s="84"/>
      <c r="X205" s="84"/>
      <c r="Y205" s="86"/>
      <c r="Z205" s="86"/>
      <c r="AA205" s="86"/>
      <c r="AB205" s="86"/>
      <c r="AC205" s="86"/>
    </row>
    <row r="206" customHeight="1" spans="2:29">
      <c r="B206" s="57"/>
      <c r="C206" s="55"/>
      <c r="D206" s="101"/>
      <c r="E206" s="57"/>
      <c r="F206" s="58"/>
      <c r="G206" s="55"/>
      <c r="H206" s="59"/>
      <c r="I206" s="93"/>
      <c r="J206" s="107"/>
      <c r="K206" s="108"/>
      <c r="L206" s="106"/>
      <c r="M206" s="106"/>
      <c r="N206" s="96"/>
      <c r="O206" s="96"/>
      <c r="P206" s="96"/>
      <c r="Q206" s="96"/>
      <c r="R206" s="96"/>
      <c r="S206" s="96"/>
      <c r="T206" s="78"/>
      <c r="U206" s="84"/>
      <c r="V206" s="78"/>
      <c r="W206" s="84"/>
      <c r="X206" s="84"/>
      <c r="Y206" s="86"/>
      <c r="Z206" s="86"/>
      <c r="AA206" s="86"/>
      <c r="AB206" s="86"/>
      <c r="AC206" s="86"/>
    </row>
    <row r="207" customHeight="1" spans="2:29">
      <c r="B207" s="54"/>
      <c r="C207" s="105"/>
      <c r="D207" s="101"/>
      <c r="E207" s="57"/>
      <c r="F207" s="58"/>
      <c r="G207" s="55"/>
      <c r="H207" s="59"/>
      <c r="I207" s="93"/>
      <c r="J207" s="107"/>
      <c r="K207" s="108"/>
      <c r="L207" s="106"/>
      <c r="M207" s="106"/>
      <c r="N207" s="96"/>
      <c r="O207" s="96"/>
      <c r="P207" s="96"/>
      <c r="Q207" s="96"/>
      <c r="R207" s="96"/>
      <c r="S207" s="96"/>
      <c r="T207" s="78"/>
      <c r="U207" s="84"/>
      <c r="V207" s="78"/>
      <c r="W207" s="84"/>
      <c r="X207" s="84"/>
      <c r="Y207" s="86"/>
      <c r="Z207" s="86"/>
      <c r="AA207" s="86"/>
      <c r="AB207" s="86"/>
      <c r="AC207" s="86"/>
    </row>
    <row r="208" customHeight="1" spans="2:29">
      <c r="B208" s="57"/>
      <c r="C208" s="105"/>
      <c r="D208" s="101"/>
      <c r="E208" s="57"/>
      <c r="F208" s="58"/>
      <c r="G208" s="55"/>
      <c r="H208" s="59"/>
      <c r="I208" s="93"/>
      <c r="J208" s="107"/>
      <c r="K208" s="108"/>
      <c r="L208" s="106"/>
      <c r="M208" s="106"/>
      <c r="N208" s="96"/>
      <c r="O208" s="96"/>
      <c r="P208" s="96"/>
      <c r="Q208" s="96"/>
      <c r="R208" s="96"/>
      <c r="S208" s="96"/>
      <c r="T208" s="78"/>
      <c r="U208" s="84"/>
      <c r="V208" s="78"/>
      <c r="W208" s="84"/>
      <c r="X208" s="84"/>
      <c r="Y208" s="86"/>
      <c r="Z208" s="86"/>
      <c r="AA208" s="86"/>
      <c r="AB208" s="86"/>
      <c r="AC208" s="86"/>
    </row>
    <row r="209" customHeight="1" spans="2:29">
      <c r="B209" s="57"/>
      <c r="C209" s="105"/>
      <c r="D209" s="101"/>
      <c r="E209" s="57"/>
      <c r="F209" s="58"/>
      <c r="G209" s="55"/>
      <c r="H209" s="59"/>
      <c r="I209" s="93"/>
      <c r="J209" s="107"/>
      <c r="K209" s="108"/>
      <c r="L209" s="106"/>
      <c r="M209" s="106"/>
      <c r="N209" s="96"/>
      <c r="O209" s="96"/>
      <c r="P209" s="96"/>
      <c r="Q209" s="96"/>
      <c r="R209" s="96"/>
      <c r="S209" s="96"/>
      <c r="T209" s="78"/>
      <c r="U209" s="84"/>
      <c r="V209" s="78"/>
      <c r="W209" s="84"/>
      <c r="X209" s="84"/>
      <c r="Y209" s="86"/>
      <c r="Z209" s="86"/>
      <c r="AA209" s="86"/>
      <c r="AB209" s="86"/>
      <c r="AC209" s="86"/>
    </row>
    <row r="210" customHeight="1" spans="2:29">
      <c r="B210" s="57"/>
      <c r="C210" s="105"/>
      <c r="D210" s="101"/>
      <c r="E210" s="57"/>
      <c r="F210" s="58"/>
      <c r="G210" s="55"/>
      <c r="H210" s="59"/>
      <c r="I210" s="93"/>
      <c r="J210" s="107"/>
      <c r="K210" s="108"/>
      <c r="L210" s="106"/>
      <c r="M210" s="106"/>
      <c r="N210" s="96"/>
      <c r="O210" s="96"/>
      <c r="P210" s="96"/>
      <c r="Q210" s="96"/>
      <c r="R210" s="96"/>
      <c r="S210" s="96"/>
      <c r="T210" s="78"/>
      <c r="U210" s="84"/>
      <c r="V210" s="78"/>
      <c r="W210" s="84"/>
      <c r="X210" s="84"/>
      <c r="Y210" s="86"/>
      <c r="Z210" s="86"/>
      <c r="AA210" s="86"/>
      <c r="AB210" s="86"/>
      <c r="AC210" s="86"/>
    </row>
    <row r="211" customHeight="1" spans="2:29">
      <c r="B211" s="57"/>
      <c r="C211" s="105"/>
      <c r="D211" s="101"/>
      <c r="E211" s="57"/>
      <c r="F211" s="58"/>
      <c r="G211" s="55"/>
      <c r="H211" s="59"/>
      <c r="I211" s="93"/>
      <c r="J211" s="107"/>
      <c r="K211" s="108"/>
      <c r="L211" s="106"/>
      <c r="M211" s="106"/>
      <c r="N211" s="96"/>
      <c r="O211" s="96"/>
      <c r="P211" s="96"/>
      <c r="Q211" s="96"/>
      <c r="R211" s="96"/>
      <c r="S211" s="96"/>
      <c r="T211" s="78"/>
      <c r="U211" s="84"/>
      <c r="V211" s="78"/>
      <c r="W211" s="84"/>
      <c r="X211" s="84"/>
      <c r="Y211" s="86"/>
      <c r="Z211" s="86"/>
      <c r="AA211" s="86"/>
      <c r="AB211" s="86"/>
      <c r="AC211" s="86"/>
    </row>
    <row r="212" customHeight="1" spans="2:29">
      <c r="B212" s="54"/>
      <c r="C212" s="105"/>
      <c r="D212" s="101"/>
      <c r="E212" s="57"/>
      <c r="F212" s="58"/>
      <c r="G212" s="55"/>
      <c r="H212" s="59"/>
      <c r="I212" s="93"/>
      <c r="J212" s="107"/>
      <c r="K212" s="108"/>
      <c r="L212" s="106"/>
      <c r="M212" s="106"/>
      <c r="N212" s="96"/>
      <c r="O212" s="96"/>
      <c r="P212" s="96"/>
      <c r="Q212" s="96"/>
      <c r="R212" s="96"/>
      <c r="S212" s="96"/>
      <c r="T212" s="78"/>
      <c r="U212" s="84"/>
      <c r="V212" s="78"/>
      <c r="W212" s="84"/>
      <c r="X212" s="84"/>
      <c r="Y212" s="86"/>
      <c r="Z212" s="86"/>
      <c r="AA212" s="86"/>
      <c r="AB212" s="86"/>
      <c r="AC212" s="86"/>
    </row>
    <row r="213" customHeight="1" spans="2:29">
      <c r="B213" s="54"/>
      <c r="C213" s="105"/>
      <c r="D213" s="101"/>
      <c r="E213" s="57"/>
      <c r="F213" s="58"/>
      <c r="G213" s="55"/>
      <c r="H213" s="59"/>
      <c r="I213" s="93"/>
      <c r="J213" s="107"/>
      <c r="K213" s="108"/>
      <c r="L213" s="106"/>
      <c r="M213" s="106"/>
      <c r="N213" s="96"/>
      <c r="O213" s="96"/>
      <c r="P213" s="96"/>
      <c r="Q213" s="96"/>
      <c r="R213" s="96"/>
      <c r="S213" s="96"/>
      <c r="T213" s="78"/>
      <c r="U213" s="84"/>
      <c r="V213" s="78"/>
      <c r="W213" s="84"/>
      <c r="X213" s="84"/>
      <c r="Y213" s="86"/>
      <c r="Z213" s="86"/>
      <c r="AA213" s="86"/>
      <c r="AB213" s="86"/>
      <c r="AC213" s="86"/>
    </row>
    <row r="214" customHeight="1" spans="2:29">
      <c r="B214" s="54"/>
      <c r="C214" s="105"/>
      <c r="D214" s="101"/>
      <c r="E214" s="57"/>
      <c r="F214" s="112"/>
      <c r="G214" s="55"/>
      <c r="H214" s="59"/>
      <c r="I214" s="93"/>
      <c r="J214" s="107"/>
      <c r="K214" s="108"/>
      <c r="L214" s="106"/>
      <c r="M214" s="106"/>
      <c r="N214" s="96"/>
      <c r="O214" s="96"/>
      <c r="P214" s="96"/>
      <c r="Q214" s="96"/>
      <c r="R214" s="96"/>
      <c r="S214" s="96"/>
      <c r="T214" s="78"/>
      <c r="U214" s="84"/>
      <c r="V214" s="78"/>
      <c r="W214" s="84"/>
      <c r="X214" s="84"/>
      <c r="Y214" s="86"/>
      <c r="Z214" s="86"/>
      <c r="AA214" s="86"/>
      <c r="AB214" s="86"/>
      <c r="AC214" s="86"/>
    </row>
    <row r="215" customHeight="1" spans="2:29">
      <c r="B215" s="54"/>
      <c r="C215" s="105"/>
      <c r="D215" s="101"/>
      <c r="E215" s="57"/>
      <c r="F215" s="58"/>
      <c r="G215" s="55"/>
      <c r="H215" s="59"/>
      <c r="I215" s="93"/>
      <c r="J215" s="107"/>
      <c r="K215" s="108"/>
      <c r="L215" s="106"/>
      <c r="M215" s="106"/>
      <c r="N215" s="96"/>
      <c r="O215" s="96"/>
      <c r="P215" s="96"/>
      <c r="Q215" s="96"/>
      <c r="R215" s="96"/>
      <c r="S215" s="96"/>
      <c r="T215" s="78"/>
      <c r="U215" s="84"/>
      <c r="V215" s="78"/>
      <c r="W215" s="84"/>
      <c r="X215" s="84"/>
      <c r="Y215" s="86"/>
      <c r="Z215" s="86"/>
      <c r="AA215" s="86"/>
      <c r="AB215" s="86"/>
      <c r="AC215" s="86"/>
    </row>
    <row r="216" customHeight="1" spans="2:29">
      <c r="B216" s="57"/>
      <c r="C216" s="105"/>
      <c r="D216" s="101"/>
      <c r="E216" s="57"/>
      <c r="F216" s="58"/>
      <c r="G216" s="55"/>
      <c r="H216" s="59"/>
      <c r="I216" s="93"/>
      <c r="J216" s="107"/>
      <c r="K216" s="108"/>
      <c r="L216" s="106"/>
      <c r="M216" s="106"/>
      <c r="N216" s="96"/>
      <c r="O216" s="96"/>
      <c r="P216" s="96"/>
      <c r="Q216" s="96"/>
      <c r="R216" s="96"/>
      <c r="S216" s="96"/>
      <c r="T216" s="78"/>
      <c r="U216" s="84"/>
      <c r="V216" s="78"/>
      <c r="W216" s="84"/>
      <c r="X216" s="84"/>
      <c r="Y216" s="86"/>
      <c r="Z216" s="86"/>
      <c r="AA216" s="86"/>
      <c r="AB216" s="86"/>
      <c r="AC216" s="86"/>
    </row>
    <row r="217" customHeight="1" spans="2:29">
      <c r="B217" s="57"/>
      <c r="C217" s="105"/>
      <c r="D217" s="101"/>
      <c r="E217" s="57"/>
      <c r="F217" s="58"/>
      <c r="G217" s="55"/>
      <c r="H217" s="59"/>
      <c r="I217" s="93"/>
      <c r="J217" s="107"/>
      <c r="K217" s="108"/>
      <c r="L217" s="106"/>
      <c r="M217" s="106"/>
      <c r="N217" s="96"/>
      <c r="O217" s="96"/>
      <c r="P217" s="96"/>
      <c r="Q217" s="96"/>
      <c r="R217" s="96"/>
      <c r="S217" s="96"/>
      <c r="T217" s="78"/>
      <c r="U217" s="84"/>
      <c r="V217" s="78"/>
      <c r="W217" s="84"/>
      <c r="X217" s="84"/>
      <c r="Y217" s="86"/>
      <c r="Z217" s="86"/>
      <c r="AA217" s="86"/>
      <c r="AB217" s="86"/>
      <c r="AC217" s="86"/>
    </row>
    <row r="218" customHeight="1" spans="2:29">
      <c r="B218" s="54"/>
      <c r="C218" s="105"/>
      <c r="D218" s="101"/>
      <c r="E218" s="57"/>
      <c r="F218" s="58"/>
      <c r="G218" s="55"/>
      <c r="H218" s="59"/>
      <c r="I218" s="93"/>
      <c r="J218" s="107"/>
      <c r="K218" s="108"/>
      <c r="L218" s="106"/>
      <c r="M218" s="106"/>
      <c r="N218" s="96"/>
      <c r="O218" s="96"/>
      <c r="P218" s="96"/>
      <c r="Q218" s="96"/>
      <c r="R218" s="96"/>
      <c r="S218" s="96"/>
      <c r="T218" s="78"/>
      <c r="U218" s="84"/>
      <c r="V218" s="78"/>
      <c r="W218" s="84"/>
      <c r="X218" s="84"/>
      <c r="Y218" s="86"/>
      <c r="Z218" s="86"/>
      <c r="AA218" s="86"/>
      <c r="AB218" s="86"/>
      <c r="AC218" s="86"/>
    </row>
    <row r="219" customHeight="1" spans="2:29">
      <c r="B219" s="54"/>
      <c r="C219" s="105"/>
      <c r="D219" s="101"/>
      <c r="E219" s="57"/>
      <c r="F219" s="58"/>
      <c r="G219" s="55"/>
      <c r="H219" s="59"/>
      <c r="I219" s="93"/>
      <c r="J219" s="107"/>
      <c r="K219" s="108"/>
      <c r="L219" s="106"/>
      <c r="M219" s="106"/>
      <c r="N219" s="96"/>
      <c r="O219" s="96"/>
      <c r="P219" s="96"/>
      <c r="Q219" s="96"/>
      <c r="R219" s="96"/>
      <c r="S219" s="96"/>
      <c r="T219" s="78"/>
      <c r="U219" s="84"/>
      <c r="V219" s="78"/>
      <c r="W219" s="84"/>
      <c r="X219" s="84"/>
      <c r="Y219" s="86"/>
      <c r="Z219" s="86"/>
      <c r="AA219" s="86"/>
      <c r="AB219" s="86"/>
      <c r="AC219" s="86"/>
    </row>
    <row r="220" customHeight="1" spans="2:29">
      <c r="B220" s="54"/>
      <c r="C220" s="105"/>
      <c r="D220" s="101"/>
      <c r="E220" s="57"/>
      <c r="F220" s="58"/>
      <c r="G220" s="55"/>
      <c r="H220" s="59"/>
      <c r="I220" s="93"/>
      <c r="J220" s="107"/>
      <c r="K220" s="108"/>
      <c r="L220" s="106"/>
      <c r="M220" s="106"/>
      <c r="N220" s="96"/>
      <c r="O220" s="96"/>
      <c r="P220" s="96"/>
      <c r="Q220" s="96"/>
      <c r="R220" s="96"/>
      <c r="S220" s="96"/>
      <c r="T220" s="78"/>
      <c r="U220" s="84"/>
      <c r="V220" s="78"/>
      <c r="W220" s="84"/>
      <c r="X220" s="84"/>
      <c r="Y220" s="86"/>
      <c r="Z220" s="86"/>
      <c r="AA220" s="86"/>
      <c r="AB220" s="86"/>
      <c r="AC220" s="86"/>
    </row>
    <row r="221" customHeight="1" spans="2:29">
      <c r="B221" s="57"/>
      <c r="C221" s="105"/>
      <c r="D221" s="101"/>
      <c r="E221" s="57"/>
      <c r="F221" s="58"/>
      <c r="G221" s="55"/>
      <c r="H221" s="59"/>
      <c r="I221" s="93"/>
      <c r="J221" s="107"/>
      <c r="K221" s="108"/>
      <c r="L221" s="106"/>
      <c r="M221" s="106"/>
      <c r="N221" s="96"/>
      <c r="O221" s="96"/>
      <c r="P221" s="96"/>
      <c r="Q221" s="96"/>
      <c r="R221" s="96"/>
      <c r="S221" s="96"/>
      <c r="T221" s="78"/>
      <c r="U221" s="84"/>
      <c r="V221" s="78"/>
      <c r="W221" s="84"/>
      <c r="X221" s="84"/>
      <c r="Y221" s="86"/>
      <c r="Z221" s="86"/>
      <c r="AA221" s="86"/>
      <c r="AB221" s="86"/>
      <c r="AC221" s="86"/>
    </row>
    <row r="222" customHeight="1" spans="2:29">
      <c r="B222" s="57"/>
      <c r="C222" s="105"/>
      <c r="D222" s="101"/>
      <c r="E222" s="57"/>
      <c r="F222" s="58"/>
      <c r="G222" s="55"/>
      <c r="H222" s="59"/>
      <c r="I222" s="93"/>
      <c r="J222" s="107"/>
      <c r="K222" s="108"/>
      <c r="L222" s="106"/>
      <c r="M222" s="106"/>
      <c r="N222" s="96"/>
      <c r="O222" s="96"/>
      <c r="P222" s="96"/>
      <c r="Q222" s="96"/>
      <c r="R222" s="96"/>
      <c r="S222" s="96"/>
      <c r="T222" s="78"/>
      <c r="U222" s="84"/>
      <c r="V222" s="78"/>
      <c r="W222" s="84"/>
      <c r="X222" s="84"/>
      <c r="Y222" s="86"/>
      <c r="Z222" s="86"/>
      <c r="AA222" s="86"/>
      <c r="AB222" s="86"/>
      <c r="AC222" s="86"/>
    </row>
    <row r="223" customHeight="1" spans="2:29">
      <c r="B223" s="57"/>
      <c r="C223" s="55"/>
      <c r="D223" s="101"/>
      <c r="E223" s="57"/>
      <c r="F223" s="58"/>
      <c r="G223" s="55"/>
      <c r="H223" s="59"/>
      <c r="I223" s="93"/>
      <c r="J223" s="107"/>
      <c r="K223" s="108"/>
      <c r="L223" s="106"/>
      <c r="M223" s="106"/>
      <c r="N223" s="96"/>
      <c r="O223" s="96"/>
      <c r="P223" s="96"/>
      <c r="Q223" s="96"/>
      <c r="R223" s="96"/>
      <c r="S223" s="96"/>
      <c r="T223" s="78"/>
      <c r="U223" s="84"/>
      <c r="V223" s="78"/>
      <c r="W223" s="84"/>
      <c r="X223" s="84"/>
      <c r="Y223" s="86"/>
      <c r="Z223" s="86"/>
      <c r="AA223" s="86"/>
      <c r="AB223" s="86"/>
      <c r="AC223" s="86"/>
    </row>
    <row r="224" customHeight="1" spans="2:29">
      <c r="B224" s="57"/>
      <c r="C224" s="55"/>
      <c r="D224" s="101"/>
      <c r="E224" s="57"/>
      <c r="F224" s="58"/>
      <c r="G224" s="55"/>
      <c r="H224" s="59"/>
      <c r="I224" s="93"/>
      <c r="J224" s="107"/>
      <c r="K224" s="108"/>
      <c r="L224" s="106"/>
      <c r="M224" s="106"/>
      <c r="N224" s="96"/>
      <c r="O224" s="96"/>
      <c r="P224" s="96"/>
      <c r="Q224" s="96"/>
      <c r="R224" s="96"/>
      <c r="S224" s="96"/>
      <c r="T224" s="78"/>
      <c r="U224" s="84"/>
      <c r="V224" s="78"/>
      <c r="W224" s="84"/>
      <c r="X224" s="84"/>
      <c r="Y224" s="86"/>
      <c r="Z224" s="86"/>
      <c r="AA224" s="86"/>
      <c r="AB224" s="86"/>
      <c r="AC224" s="86"/>
    </row>
    <row r="225" customHeight="1" spans="2:29">
      <c r="B225" s="54"/>
      <c r="C225" s="55"/>
      <c r="D225" s="101"/>
      <c r="E225" s="57"/>
      <c r="F225" s="58"/>
      <c r="G225" s="55"/>
      <c r="H225" s="59"/>
      <c r="I225" s="93"/>
      <c r="J225" s="107"/>
      <c r="K225" s="108"/>
      <c r="L225" s="106"/>
      <c r="M225" s="106"/>
      <c r="N225" s="96"/>
      <c r="O225" s="96"/>
      <c r="P225" s="96"/>
      <c r="Q225" s="96"/>
      <c r="R225" s="96"/>
      <c r="S225" s="96"/>
      <c r="T225" s="78"/>
      <c r="U225" s="84"/>
      <c r="V225" s="78"/>
      <c r="W225" s="84"/>
      <c r="X225" s="84"/>
      <c r="Y225" s="86"/>
      <c r="Z225" s="86"/>
      <c r="AA225" s="86"/>
      <c r="AB225" s="86"/>
      <c r="AC225" s="86"/>
    </row>
    <row r="226" customHeight="1" spans="2:29">
      <c r="B226" s="54"/>
      <c r="C226" s="55"/>
      <c r="D226" s="101"/>
      <c r="E226" s="57"/>
      <c r="F226" s="58"/>
      <c r="G226" s="55"/>
      <c r="H226" s="59"/>
      <c r="I226" s="93"/>
      <c r="J226" s="107"/>
      <c r="K226" s="108"/>
      <c r="L226" s="106"/>
      <c r="M226" s="106"/>
      <c r="N226" s="96"/>
      <c r="O226" s="96"/>
      <c r="P226" s="96"/>
      <c r="Q226" s="96"/>
      <c r="R226" s="96"/>
      <c r="S226" s="96"/>
      <c r="T226" s="78"/>
      <c r="U226" s="84"/>
      <c r="V226" s="78"/>
      <c r="W226" s="84"/>
      <c r="X226" s="84"/>
      <c r="Y226" s="86"/>
      <c r="Z226" s="86"/>
      <c r="AA226" s="86"/>
      <c r="AB226" s="86"/>
      <c r="AC226" s="86"/>
    </row>
    <row r="227" customHeight="1" spans="2:29">
      <c r="B227" s="57"/>
      <c r="C227" s="55"/>
      <c r="D227" s="101"/>
      <c r="E227" s="57"/>
      <c r="F227" s="58"/>
      <c r="G227" s="55"/>
      <c r="H227" s="59"/>
      <c r="I227" s="93"/>
      <c r="J227" s="107"/>
      <c r="K227" s="108"/>
      <c r="L227" s="106"/>
      <c r="M227" s="106"/>
      <c r="N227" s="96"/>
      <c r="O227" s="96"/>
      <c r="P227" s="96"/>
      <c r="Q227" s="96"/>
      <c r="R227" s="96"/>
      <c r="S227" s="96"/>
      <c r="T227" s="78"/>
      <c r="U227" s="84"/>
      <c r="V227" s="78"/>
      <c r="W227" s="84"/>
      <c r="X227" s="84"/>
      <c r="Y227" s="86"/>
      <c r="Z227" s="86"/>
      <c r="AA227" s="86"/>
      <c r="AB227" s="86"/>
      <c r="AC227" s="86"/>
    </row>
    <row r="228" customHeight="1" spans="2:29">
      <c r="B228" s="57"/>
      <c r="C228" s="55"/>
      <c r="D228" s="101"/>
      <c r="E228" s="57"/>
      <c r="F228" s="58"/>
      <c r="G228" s="55"/>
      <c r="H228" s="59"/>
      <c r="I228" s="93"/>
      <c r="J228" s="107"/>
      <c r="K228" s="108"/>
      <c r="L228" s="106"/>
      <c r="M228" s="106"/>
      <c r="N228" s="96"/>
      <c r="O228" s="96"/>
      <c r="P228" s="96"/>
      <c r="Q228" s="96"/>
      <c r="R228" s="96"/>
      <c r="S228" s="96"/>
      <c r="T228" s="78"/>
      <c r="U228" s="84"/>
      <c r="V228" s="78"/>
      <c r="W228" s="84"/>
      <c r="X228" s="84"/>
      <c r="Y228" s="86"/>
      <c r="Z228" s="86"/>
      <c r="AA228" s="86"/>
      <c r="AB228" s="86"/>
      <c r="AC228" s="86"/>
    </row>
    <row r="229" customHeight="1" spans="2:29">
      <c r="B229" s="57"/>
      <c r="C229" s="55"/>
      <c r="D229" s="101"/>
      <c r="E229" s="57"/>
      <c r="F229" s="58"/>
      <c r="G229" s="55"/>
      <c r="H229" s="59"/>
      <c r="I229" s="93"/>
      <c r="J229" s="107"/>
      <c r="K229" s="108"/>
      <c r="L229" s="106"/>
      <c r="M229" s="106"/>
      <c r="N229" s="96"/>
      <c r="O229" s="96"/>
      <c r="P229" s="96"/>
      <c r="Q229" s="96"/>
      <c r="R229" s="96"/>
      <c r="S229" s="96"/>
      <c r="T229" s="78"/>
      <c r="U229" s="84"/>
      <c r="V229" s="78"/>
      <c r="W229" s="84"/>
      <c r="X229" s="84"/>
      <c r="Y229" s="86"/>
      <c r="Z229" s="86"/>
      <c r="AA229" s="86"/>
      <c r="AB229" s="86"/>
      <c r="AC229" s="86"/>
    </row>
    <row r="230" customHeight="1" spans="2:29">
      <c r="B230" s="54"/>
      <c r="C230" s="55"/>
      <c r="D230" s="101"/>
      <c r="E230" s="57"/>
      <c r="F230" s="58"/>
      <c r="G230" s="55"/>
      <c r="H230" s="59"/>
      <c r="I230" s="93"/>
      <c r="J230" s="107"/>
      <c r="K230" s="108"/>
      <c r="L230" s="106"/>
      <c r="M230" s="106"/>
      <c r="N230" s="96"/>
      <c r="O230" s="96"/>
      <c r="P230" s="96"/>
      <c r="Q230" s="96"/>
      <c r="R230" s="96"/>
      <c r="S230" s="96"/>
      <c r="T230" s="78"/>
      <c r="U230" s="84"/>
      <c r="V230" s="78"/>
      <c r="W230" s="84"/>
      <c r="X230" s="84"/>
      <c r="Y230" s="86"/>
      <c r="Z230" s="86"/>
      <c r="AA230" s="86"/>
      <c r="AB230" s="86"/>
      <c r="AC230" s="86"/>
    </row>
    <row r="231" customHeight="1" spans="2:29">
      <c r="B231" s="57"/>
      <c r="C231" s="55"/>
      <c r="D231" s="101"/>
      <c r="E231" s="57"/>
      <c r="F231" s="58"/>
      <c r="G231" s="55"/>
      <c r="H231" s="59"/>
      <c r="I231" s="93"/>
      <c r="J231" s="107"/>
      <c r="K231" s="108"/>
      <c r="L231" s="106"/>
      <c r="M231" s="106"/>
      <c r="N231" s="96"/>
      <c r="O231" s="96"/>
      <c r="P231" s="96"/>
      <c r="Q231" s="96"/>
      <c r="R231" s="96"/>
      <c r="S231" s="96"/>
      <c r="T231" s="78"/>
      <c r="U231" s="84"/>
      <c r="V231" s="78"/>
      <c r="W231" s="84"/>
      <c r="X231" s="84"/>
      <c r="Y231" s="86"/>
      <c r="Z231" s="86"/>
      <c r="AA231" s="86"/>
      <c r="AB231" s="86"/>
      <c r="AC231" s="86"/>
    </row>
    <row r="232" customHeight="1" spans="2:29">
      <c r="B232" s="54"/>
      <c r="C232" s="55"/>
      <c r="D232" s="101"/>
      <c r="E232" s="57"/>
      <c r="F232" s="58"/>
      <c r="G232" s="55"/>
      <c r="H232" s="59"/>
      <c r="I232" s="93"/>
      <c r="J232" s="107"/>
      <c r="K232" s="108"/>
      <c r="L232" s="106"/>
      <c r="M232" s="106"/>
      <c r="N232" s="96"/>
      <c r="O232" s="96"/>
      <c r="P232" s="96"/>
      <c r="Q232" s="96"/>
      <c r="R232" s="96"/>
      <c r="S232" s="96"/>
      <c r="T232" s="78"/>
      <c r="U232" s="84"/>
      <c r="V232" s="78"/>
      <c r="W232" s="84"/>
      <c r="X232" s="84"/>
      <c r="Y232" s="86"/>
      <c r="Z232" s="86"/>
      <c r="AA232" s="86"/>
      <c r="AB232" s="86"/>
      <c r="AC232" s="86"/>
    </row>
    <row r="233" customHeight="1" spans="2:29">
      <c r="B233" s="54"/>
      <c r="C233" s="55"/>
      <c r="D233" s="101"/>
      <c r="E233" s="57"/>
      <c r="F233" s="58"/>
      <c r="G233" s="55"/>
      <c r="H233" s="59"/>
      <c r="I233" s="93"/>
      <c r="J233" s="107"/>
      <c r="K233" s="108"/>
      <c r="L233" s="106"/>
      <c r="M233" s="106"/>
      <c r="N233" s="96"/>
      <c r="O233" s="96"/>
      <c r="P233" s="96"/>
      <c r="Q233" s="96"/>
      <c r="R233" s="96"/>
      <c r="S233" s="96"/>
      <c r="T233" s="78"/>
      <c r="U233" s="84"/>
      <c r="V233" s="78"/>
      <c r="W233" s="84"/>
      <c r="X233" s="84"/>
      <c r="Y233" s="86"/>
      <c r="Z233" s="86"/>
      <c r="AA233" s="86"/>
      <c r="AB233" s="86"/>
      <c r="AC233" s="86"/>
    </row>
    <row r="234" customHeight="1" spans="2:29">
      <c r="B234" s="57"/>
      <c r="C234" s="55"/>
      <c r="D234" s="101"/>
      <c r="E234" s="57"/>
      <c r="F234" s="58"/>
      <c r="G234" s="55"/>
      <c r="H234" s="59"/>
      <c r="I234" s="93"/>
      <c r="J234" s="107"/>
      <c r="K234" s="108"/>
      <c r="L234" s="106"/>
      <c r="M234" s="106"/>
      <c r="N234" s="96"/>
      <c r="O234" s="96"/>
      <c r="P234" s="96"/>
      <c r="Q234" s="96"/>
      <c r="R234" s="96"/>
      <c r="S234" s="96"/>
      <c r="T234" s="78"/>
      <c r="U234" s="84"/>
      <c r="V234" s="78"/>
      <c r="W234" s="84"/>
      <c r="X234" s="84"/>
      <c r="Y234" s="86"/>
      <c r="Z234" s="86"/>
      <c r="AA234" s="86"/>
      <c r="AB234" s="86"/>
      <c r="AC234" s="86"/>
    </row>
    <row r="235" customHeight="1" spans="2:29">
      <c r="B235" s="54"/>
      <c r="C235" s="55"/>
      <c r="D235" s="101"/>
      <c r="E235" s="57"/>
      <c r="F235" s="58"/>
      <c r="G235" s="55"/>
      <c r="H235" s="59"/>
      <c r="I235" s="93"/>
      <c r="J235" s="107"/>
      <c r="K235" s="108"/>
      <c r="L235" s="106"/>
      <c r="M235" s="106"/>
      <c r="N235" s="96"/>
      <c r="O235" s="96"/>
      <c r="P235" s="96"/>
      <c r="Q235" s="96"/>
      <c r="R235" s="96"/>
      <c r="S235" s="96"/>
      <c r="T235" s="78"/>
      <c r="U235" s="84"/>
      <c r="V235" s="78"/>
      <c r="W235" s="84"/>
      <c r="X235" s="84"/>
      <c r="Y235" s="86"/>
      <c r="Z235" s="86"/>
      <c r="AA235" s="86"/>
      <c r="AB235" s="86"/>
      <c r="AC235" s="86"/>
    </row>
    <row r="236" customHeight="1" spans="2:29">
      <c r="B236" s="113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6"/>
      <c r="N236" s="96"/>
      <c r="O236" s="96"/>
      <c r="P236" s="96"/>
      <c r="Q236" s="96"/>
      <c r="R236" s="96"/>
      <c r="S236" s="96"/>
      <c r="T236" s="78"/>
      <c r="U236" s="84"/>
      <c r="V236" s="78"/>
      <c r="W236" s="84"/>
      <c r="X236" s="84"/>
      <c r="Y236" s="86"/>
      <c r="Z236" s="86"/>
      <c r="AA236" s="86"/>
      <c r="AB236" s="86"/>
      <c r="AC236" s="86"/>
    </row>
    <row r="237" customHeight="1" spans="2:29">
      <c r="B237" s="57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106"/>
      <c r="N237" s="96"/>
      <c r="O237" s="96"/>
      <c r="P237" s="96"/>
      <c r="Q237" s="96"/>
      <c r="R237" s="96"/>
      <c r="S237" s="96"/>
      <c r="T237" s="78"/>
      <c r="U237" s="84"/>
      <c r="V237" s="78"/>
      <c r="W237" s="84"/>
      <c r="X237" s="84"/>
      <c r="Y237" s="86"/>
      <c r="Z237" s="86"/>
      <c r="AA237" s="86"/>
      <c r="AB237" s="86"/>
      <c r="AC237" s="86"/>
    </row>
    <row r="238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106"/>
      <c r="N238" s="96"/>
      <c r="O238" s="96"/>
      <c r="P238" s="96"/>
      <c r="Q238" s="96"/>
      <c r="R238" s="96"/>
      <c r="S238" s="96"/>
      <c r="T238" s="78"/>
      <c r="U238" s="84"/>
      <c r="V238" s="78"/>
      <c r="W238" s="84"/>
      <c r="X238" s="84"/>
      <c r="Y238" s="86"/>
      <c r="Z238" s="86"/>
      <c r="AA238" s="86"/>
      <c r="AB238" s="86"/>
      <c r="AC238" s="86"/>
    </row>
    <row r="239" customHeight="1" spans="2:29">
      <c r="B239" s="57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106"/>
      <c r="N239" s="96"/>
      <c r="O239" s="96"/>
      <c r="P239" s="96"/>
      <c r="Q239" s="96"/>
      <c r="R239" s="96"/>
      <c r="S239" s="96"/>
      <c r="T239" s="78"/>
      <c r="U239" s="84"/>
      <c r="V239" s="78"/>
      <c r="W239" s="84"/>
      <c r="X239" s="84"/>
      <c r="Y239" s="86"/>
      <c r="Z239" s="86"/>
      <c r="AA239" s="86"/>
      <c r="AB239" s="86"/>
      <c r="AC239" s="86"/>
    </row>
    <row r="240" customHeight="1" spans="2:29">
      <c r="B240" s="57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106"/>
      <c r="N240" s="96"/>
      <c r="O240" s="96"/>
      <c r="P240" s="96"/>
      <c r="Q240" s="96"/>
      <c r="R240" s="96"/>
      <c r="S240" s="96"/>
      <c r="T240" s="78"/>
      <c r="U240" s="84"/>
      <c r="V240" s="78"/>
      <c r="W240" s="84"/>
      <c r="X240" s="84"/>
      <c r="Y240" s="86"/>
      <c r="Z240" s="86"/>
      <c r="AA240" s="86"/>
      <c r="AB240" s="86"/>
      <c r="AC240" s="86"/>
    </row>
    <row r="241" customHeight="1" spans="2:29">
      <c r="B241" s="57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106"/>
      <c r="N241" s="96"/>
      <c r="O241" s="96"/>
      <c r="P241" s="96"/>
      <c r="Q241" s="96"/>
      <c r="R241" s="96"/>
      <c r="S241" s="96"/>
      <c r="T241" s="78"/>
      <c r="U241" s="84"/>
      <c r="V241" s="78"/>
      <c r="W241" s="84"/>
      <c r="X241" s="84"/>
      <c r="Y241" s="86"/>
      <c r="Z241" s="86"/>
      <c r="AA241" s="86"/>
      <c r="AB241" s="86"/>
      <c r="AC241" s="86"/>
    </row>
    <row r="242" customHeight="1" spans="2:29">
      <c r="B242" s="54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106"/>
      <c r="N242" s="96"/>
      <c r="O242" s="96"/>
      <c r="P242" s="96"/>
      <c r="Q242" s="96"/>
      <c r="R242" s="96"/>
      <c r="S242" s="96"/>
      <c r="T242" s="78"/>
      <c r="U242" s="84"/>
      <c r="V242" s="78"/>
      <c r="W242" s="84"/>
      <c r="X242" s="84"/>
      <c r="Y242" s="86"/>
      <c r="Z242" s="86"/>
      <c r="AA242" s="86"/>
      <c r="AB242" s="86"/>
      <c r="AC242" s="86"/>
    </row>
    <row r="243" customHeight="1" spans="2:29">
      <c r="B243" s="54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106"/>
      <c r="N243" s="96"/>
      <c r="O243" s="96"/>
      <c r="P243" s="96"/>
      <c r="Q243" s="96"/>
      <c r="R243" s="96"/>
      <c r="S243" s="96"/>
      <c r="T243" s="78"/>
      <c r="U243" s="84"/>
      <c r="V243" s="78"/>
      <c r="W243" s="84"/>
      <c r="X243" s="84"/>
      <c r="Y243" s="86"/>
      <c r="Z243" s="86"/>
      <c r="AA243" s="86"/>
      <c r="AB243" s="86"/>
      <c r="AC243" s="86"/>
    </row>
    <row r="244" customHeight="1" spans="2:29">
      <c r="B244" s="57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106"/>
      <c r="N244" s="96"/>
      <c r="O244" s="96"/>
      <c r="P244" s="96"/>
      <c r="Q244" s="96"/>
      <c r="R244" s="96"/>
      <c r="S244" s="96"/>
      <c r="T244" s="78"/>
      <c r="U244" s="84"/>
      <c r="V244" s="78"/>
      <c r="W244" s="84"/>
      <c r="X244" s="84"/>
      <c r="Y244" s="86"/>
      <c r="Z244" s="86"/>
      <c r="AA244" s="86"/>
      <c r="AB244" s="86"/>
      <c r="AC244" s="86"/>
    </row>
    <row r="245" customHeight="1" spans="2:29">
      <c r="B245" s="57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106"/>
      <c r="N245" s="96"/>
      <c r="O245" s="96"/>
      <c r="P245" s="96"/>
      <c r="Q245" s="96"/>
      <c r="R245" s="96"/>
      <c r="S245" s="96"/>
      <c r="T245" s="78"/>
      <c r="U245" s="84"/>
      <c r="V245" s="78"/>
      <c r="W245" s="84"/>
      <c r="X245" s="84"/>
      <c r="Y245" s="86"/>
      <c r="Z245" s="86"/>
      <c r="AA245" s="86"/>
      <c r="AB245" s="86"/>
      <c r="AC245" s="86"/>
    </row>
    <row r="246" customHeight="1" spans="2:29">
      <c r="B246" s="57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106"/>
      <c r="N246" s="96"/>
      <c r="O246" s="96"/>
      <c r="P246" s="96"/>
      <c r="Q246" s="96"/>
      <c r="R246" s="96"/>
      <c r="S246" s="96"/>
      <c r="T246" s="78"/>
      <c r="U246" s="84"/>
      <c r="V246" s="78"/>
      <c r="W246" s="84"/>
      <c r="X246" s="84"/>
      <c r="Y246" s="86"/>
      <c r="Z246" s="86"/>
      <c r="AA246" s="86"/>
      <c r="AB246" s="86"/>
      <c r="AC246" s="86"/>
    </row>
    <row r="247" customHeight="1" spans="2:29">
      <c r="B247" s="57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106"/>
      <c r="N247" s="96"/>
      <c r="O247" s="96"/>
      <c r="P247" s="96"/>
      <c r="Q247" s="96"/>
      <c r="R247" s="96"/>
      <c r="S247" s="96"/>
      <c r="T247" s="78"/>
      <c r="U247" s="84"/>
      <c r="V247" s="78"/>
      <c r="W247" s="84"/>
      <c r="X247" s="84"/>
      <c r="Y247" s="86"/>
      <c r="Z247" s="86"/>
      <c r="AA247" s="86"/>
      <c r="AB247" s="86"/>
      <c r="AC247" s="86"/>
    </row>
    <row r="248" customHeight="1" spans="2:29">
      <c r="B248" s="54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106"/>
      <c r="N248" s="96"/>
      <c r="O248" s="96"/>
      <c r="P248" s="96"/>
      <c r="Q248" s="96"/>
      <c r="R248" s="96"/>
      <c r="S248" s="96"/>
      <c r="T248" s="78"/>
      <c r="U248" s="84"/>
      <c r="V248" s="78"/>
      <c r="W248" s="84"/>
      <c r="X248" s="84"/>
      <c r="Y248" s="86"/>
      <c r="Z248" s="86"/>
      <c r="AA248" s="86"/>
      <c r="AB248" s="86"/>
      <c r="AC248" s="86"/>
    </row>
    <row r="249" customHeight="1" spans="2:29">
      <c r="B249" s="57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106"/>
      <c r="N249" s="96"/>
      <c r="O249" s="96"/>
      <c r="P249" s="96"/>
      <c r="Q249" s="96"/>
      <c r="R249" s="96"/>
      <c r="S249" s="96"/>
      <c r="T249" s="78"/>
      <c r="U249" s="84"/>
      <c r="V249" s="78"/>
      <c r="W249" s="84"/>
      <c r="X249" s="84"/>
      <c r="Y249" s="86"/>
      <c r="Z249" s="86"/>
      <c r="AA249" s="86"/>
      <c r="AB249" s="86"/>
      <c r="AC249" s="86"/>
    </row>
    <row r="250" customHeight="1" spans="2:29">
      <c r="B250" s="57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106"/>
      <c r="N250" s="96"/>
      <c r="O250" s="96"/>
      <c r="P250" s="96"/>
      <c r="Q250" s="96"/>
      <c r="R250" s="96"/>
      <c r="S250" s="96"/>
      <c r="T250" s="78"/>
      <c r="U250" s="84"/>
      <c r="V250" s="78"/>
      <c r="W250" s="84"/>
      <c r="X250" s="84"/>
      <c r="Y250" s="86"/>
      <c r="Z250" s="86"/>
      <c r="AA250" s="86"/>
      <c r="AB250" s="86"/>
      <c r="AC250" s="86"/>
    </row>
    <row r="251" customHeight="1" spans="2:29">
      <c r="B251" s="54"/>
      <c r="C251" s="55"/>
      <c r="D251" s="101"/>
      <c r="E251" s="57"/>
      <c r="F251" s="58"/>
      <c r="G251" s="55"/>
      <c r="H251" s="59"/>
      <c r="I251" s="93"/>
      <c r="J251" s="107"/>
      <c r="K251" s="108"/>
      <c r="L251" s="106"/>
      <c r="M251" s="106"/>
      <c r="N251" s="96"/>
      <c r="O251" s="96"/>
      <c r="P251" s="96"/>
      <c r="Q251" s="96"/>
      <c r="R251" s="96"/>
      <c r="S251" s="96"/>
      <c r="T251" s="78"/>
      <c r="U251" s="84"/>
      <c r="V251" s="78"/>
      <c r="W251" s="84"/>
      <c r="X251" s="84"/>
      <c r="Y251" s="86"/>
      <c r="Z251" s="86"/>
      <c r="AA251" s="86"/>
      <c r="AB251" s="86"/>
      <c r="AC251" s="86"/>
    </row>
    <row r="252" customHeight="1" spans="2:29">
      <c r="B252" s="54"/>
      <c r="C252" s="55"/>
      <c r="D252" s="101"/>
      <c r="E252" s="57"/>
      <c r="F252" s="58"/>
      <c r="G252" s="55"/>
      <c r="H252" s="59"/>
      <c r="I252" s="93"/>
      <c r="J252" s="107"/>
      <c r="K252" s="108"/>
      <c r="L252" s="106"/>
      <c r="M252" s="106"/>
      <c r="N252" s="96"/>
      <c r="O252" s="96"/>
      <c r="P252" s="96"/>
      <c r="Q252" s="96"/>
      <c r="R252" s="96"/>
      <c r="S252" s="96"/>
      <c r="T252" s="78"/>
      <c r="U252" s="84"/>
      <c r="V252" s="78"/>
      <c r="W252" s="84"/>
      <c r="X252" s="84"/>
      <c r="Y252" s="86"/>
      <c r="Z252" s="86"/>
      <c r="AA252" s="86"/>
      <c r="AB252" s="86"/>
      <c r="AC252" s="86"/>
    </row>
    <row r="253" customHeight="1" spans="2:29">
      <c r="B253" s="54"/>
      <c r="C253" s="55"/>
      <c r="D253" s="101"/>
      <c r="E253" s="89"/>
      <c r="F253" s="58"/>
      <c r="G253" s="55"/>
      <c r="H253" s="59"/>
      <c r="I253" s="93"/>
      <c r="J253" s="107"/>
      <c r="K253" s="108"/>
      <c r="L253" s="106"/>
      <c r="M253" s="106"/>
      <c r="N253" s="96"/>
      <c r="O253" s="96"/>
      <c r="P253" s="96"/>
      <c r="Q253" s="96"/>
      <c r="R253" s="96"/>
      <c r="S253" s="96"/>
      <c r="T253" s="78"/>
      <c r="U253" s="84"/>
      <c r="V253" s="78"/>
      <c r="W253" s="84"/>
      <c r="X253" s="84"/>
      <c r="Y253" s="86"/>
      <c r="Z253" s="86"/>
      <c r="AA253" s="86"/>
      <c r="AB253" s="86"/>
      <c r="AC253" s="86"/>
    </row>
    <row r="254" customHeight="1" spans="2:29">
      <c r="B254" s="57"/>
      <c r="C254" s="55"/>
      <c r="D254" s="56"/>
      <c r="E254" s="89"/>
      <c r="F254" s="58"/>
      <c r="G254" s="55"/>
      <c r="H254" s="59"/>
      <c r="I254" s="93"/>
      <c r="J254" s="107"/>
      <c r="K254" s="108"/>
      <c r="L254" s="106"/>
      <c r="M254" s="106"/>
      <c r="N254" s="96"/>
      <c r="O254" s="96"/>
      <c r="P254" s="96"/>
      <c r="Q254" s="96"/>
      <c r="R254" s="96"/>
      <c r="S254" s="96"/>
      <c r="T254" s="78"/>
      <c r="U254" s="84"/>
      <c r="V254" s="78"/>
      <c r="W254" s="84"/>
      <c r="X254" s="84"/>
      <c r="Y254" s="86"/>
      <c r="Z254" s="86"/>
      <c r="AA254" s="86"/>
      <c r="AB254" s="86"/>
      <c r="AC254" s="86"/>
    </row>
    <row r="255" customHeight="1" spans="2:29">
      <c r="B255" s="54"/>
      <c r="C255" s="55"/>
      <c r="D255" s="101"/>
      <c r="E255" s="57"/>
      <c r="F255" s="58"/>
      <c r="G255" s="55"/>
      <c r="H255" s="59"/>
      <c r="I255" s="93"/>
      <c r="J255" s="107"/>
      <c r="K255" s="108"/>
      <c r="L255" s="106"/>
      <c r="M255" s="106"/>
      <c r="N255" s="96"/>
      <c r="O255" s="96"/>
      <c r="P255" s="96"/>
      <c r="Q255" s="96"/>
      <c r="R255" s="96"/>
      <c r="S255" s="96"/>
      <c r="T255" s="78"/>
      <c r="U255" s="84"/>
      <c r="V255" s="78"/>
      <c r="W255" s="84"/>
      <c r="X255" s="84"/>
      <c r="Y255" s="86"/>
      <c r="Z255" s="86"/>
      <c r="AA255" s="86"/>
      <c r="AB255" s="86"/>
      <c r="AC255" s="86"/>
    </row>
    <row r="256" customHeight="1" spans="2:29">
      <c r="B256" s="57"/>
      <c r="C256" s="55"/>
      <c r="D256" s="101"/>
      <c r="E256" s="57"/>
      <c r="F256" s="58"/>
      <c r="G256" s="55"/>
      <c r="H256" s="59"/>
      <c r="I256" s="93"/>
      <c r="J256" s="107"/>
      <c r="K256" s="108"/>
      <c r="L256" s="106"/>
      <c r="M256" s="106"/>
      <c r="N256" s="96"/>
      <c r="O256" s="96"/>
      <c r="P256" s="96"/>
      <c r="Q256" s="96"/>
      <c r="R256" s="96"/>
      <c r="S256" s="96"/>
      <c r="T256" s="78"/>
      <c r="U256" s="84"/>
      <c r="V256" s="78"/>
      <c r="W256" s="84"/>
      <c r="X256" s="84"/>
      <c r="Y256" s="86"/>
      <c r="Z256" s="86"/>
      <c r="AA256" s="86"/>
      <c r="AB256" s="86"/>
      <c r="AC256" s="86"/>
    </row>
    <row r="257" customHeight="1" spans="2:29">
      <c r="B257" s="57"/>
      <c r="C257" s="55"/>
      <c r="D257" s="101"/>
      <c r="E257" s="57"/>
      <c r="F257" s="58"/>
      <c r="G257" s="55"/>
      <c r="H257" s="59"/>
      <c r="I257" s="93"/>
      <c r="J257" s="107"/>
      <c r="K257" s="108"/>
      <c r="L257" s="106"/>
      <c r="M257" s="106"/>
      <c r="N257" s="96"/>
      <c r="O257" s="96"/>
      <c r="P257" s="96"/>
      <c r="Q257" s="96"/>
      <c r="R257" s="96"/>
      <c r="S257" s="96"/>
      <c r="T257" s="78"/>
      <c r="U257" s="84"/>
      <c r="V257" s="78"/>
      <c r="W257" s="84"/>
      <c r="X257" s="84"/>
      <c r="Y257" s="86"/>
      <c r="Z257" s="86"/>
      <c r="AA257" s="86"/>
      <c r="AB257" s="86"/>
      <c r="AC257" s="86"/>
    </row>
    <row r="258" customHeight="1" spans="2:29">
      <c r="B258" s="57"/>
      <c r="C258" s="55"/>
      <c r="D258" s="101"/>
      <c r="E258" s="57"/>
      <c r="F258" s="58"/>
      <c r="G258" s="55"/>
      <c r="H258" s="59"/>
      <c r="I258" s="93"/>
      <c r="J258" s="107"/>
      <c r="K258" s="108"/>
      <c r="L258" s="106"/>
      <c r="M258" s="106"/>
      <c r="N258" s="96"/>
      <c r="O258" s="96"/>
      <c r="P258" s="96"/>
      <c r="Q258" s="96"/>
      <c r="R258" s="96"/>
      <c r="S258" s="96"/>
      <c r="T258" s="78"/>
      <c r="U258" s="84"/>
      <c r="V258" s="78"/>
      <c r="W258" s="84"/>
      <c r="X258" s="84"/>
      <c r="Y258" s="86"/>
      <c r="Z258" s="86"/>
      <c r="AA258" s="86"/>
      <c r="AB258" s="86"/>
      <c r="AC258" s="86"/>
    </row>
    <row r="259" customHeight="1" spans="2:29">
      <c r="B259" s="54"/>
      <c r="C259" s="55"/>
      <c r="D259" s="101"/>
      <c r="E259" s="57"/>
      <c r="F259" s="58"/>
      <c r="G259" s="110"/>
      <c r="H259" s="111"/>
      <c r="I259" s="93"/>
      <c r="J259" s="107"/>
      <c r="K259" s="108"/>
      <c r="L259" s="106"/>
      <c r="M259" s="106"/>
      <c r="N259" s="96"/>
      <c r="O259" s="96"/>
      <c r="P259" s="96"/>
      <c r="Q259" s="96"/>
      <c r="R259" s="96"/>
      <c r="S259" s="96"/>
      <c r="T259" s="78"/>
      <c r="U259" s="84"/>
      <c r="V259" s="78"/>
      <c r="W259" s="84"/>
      <c r="X259" s="84"/>
      <c r="Y259" s="86"/>
      <c r="Z259" s="86"/>
      <c r="AA259" s="86"/>
      <c r="AB259" s="86"/>
      <c r="AC259" s="86"/>
    </row>
    <row r="260" customHeight="1" spans="2:29">
      <c r="B260" s="57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106"/>
      <c r="N260" s="96"/>
      <c r="O260" s="96"/>
      <c r="P260" s="96"/>
      <c r="Q260" s="96"/>
      <c r="R260" s="96"/>
      <c r="S260" s="96"/>
      <c r="T260" s="78"/>
      <c r="U260" s="84"/>
      <c r="V260" s="78"/>
      <c r="W260" s="84"/>
      <c r="X260" s="84"/>
      <c r="Y260" s="86"/>
      <c r="Z260" s="86"/>
      <c r="AA260" s="86"/>
      <c r="AB260" s="86"/>
      <c r="AC260" s="86"/>
    </row>
    <row r="261" customHeight="1" spans="2:29">
      <c r="B261" s="57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106"/>
      <c r="N261" s="96"/>
      <c r="O261" s="96"/>
      <c r="P261" s="96"/>
      <c r="Q261" s="96"/>
      <c r="R261" s="96"/>
      <c r="S261" s="96"/>
      <c r="T261" s="78"/>
      <c r="U261" s="84"/>
      <c r="V261" s="78"/>
      <c r="W261" s="84"/>
      <c r="X261" s="84"/>
      <c r="Y261" s="86"/>
      <c r="Z261" s="86"/>
      <c r="AA261" s="86"/>
      <c r="AB261" s="86"/>
      <c r="AC261" s="86"/>
    </row>
    <row r="262" customHeight="1" spans="2:29">
      <c r="B262" s="57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106"/>
      <c r="N262" s="96"/>
      <c r="O262" s="96"/>
      <c r="P262" s="96"/>
      <c r="Q262" s="96"/>
      <c r="R262" s="96"/>
      <c r="S262" s="96"/>
      <c r="T262" s="78"/>
      <c r="U262" s="84"/>
      <c r="V262" s="78"/>
      <c r="W262" s="84"/>
      <c r="X262" s="84"/>
      <c r="Y262" s="86"/>
      <c r="Z262" s="86"/>
      <c r="AA262" s="86"/>
      <c r="AB262" s="86"/>
      <c r="AC262" s="86"/>
    </row>
    <row r="263" customHeight="1" spans="2:29">
      <c r="B263" s="54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106"/>
      <c r="N263" s="96"/>
      <c r="O263" s="96"/>
      <c r="P263" s="96"/>
      <c r="Q263" s="96"/>
      <c r="R263" s="96"/>
      <c r="S263" s="96"/>
      <c r="T263" s="78"/>
      <c r="U263" s="84"/>
      <c r="V263" s="78"/>
      <c r="W263" s="84"/>
      <c r="X263" s="84"/>
      <c r="Y263" s="86"/>
      <c r="Z263" s="86"/>
      <c r="AA263" s="86"/>
      <c r="AB263" s="86"/>
      <c r="AC263" s="86"/>
    </row>
    <row r="264" customHeight="1" spans="2:29">
      <c r="B264" s="54"/>
      <c r="C264" s="55"/>
      <c r="D264" s="101"/>
      <c r="E264" s="57"/>
      <c r="F264" s="58"/>
      <c r="G264" s="55"/>
      <c r="H264" s="59"/>
      <c r="I264" s="93"/>
      <c r="J264" s="107"/>
      <c r="K264" s="108"/>
      <c r="L264" s="106"/>
      <c r="M264" s="106"/>
      <c r="N264" s="96"/>
      <c r="O264" s="96"/>
      <c r="P264" s="96"/>
      <c r="Q264" s="96"/>
      <c r="R264" s="96"/>
      <c r="S264" s="96"/>
      <c r="T264" s="78"/>
      <c r="U264" s="84"/>
      <c r="V264" s="78"/>
      <c r="W264" s="84"/>
      <c r="X264" s="84"/>
      <c r="Y264" s="86"/>
      <c r="Z264" s="86"/>
      <c r="AA264" s="86"/>
      <c r="AB264" s="86"/>
      <c r="AC264" s="86"/>
    </row>
    <row r="265" customHeight="1" spans="2:29">
      <c r="B265" s="54"/>
      <c r="C265" s="55"/>
      <c r="D265" s="101"/>
      <c r="E265" s="57"/>
      <c r="F265" s="58"/>
      <c r="G265" s="55"/>
      <c r="H265" s="59"/>
      <c r="I265" s="93"/>
      <c r="J265" s="107"/>
      <c r="K265" s="108"/>
      <c r="L265" s="106"/>
      <c r="M265" s="106"/>
      <c r="N265" s="96"/>
      <c r="O265" s="96"/>
      <c r="P265" s="96"/>
      <c r="Q265" s="96"/>
      <c r="R265" s="96"/>
      <c r="S265" s="96"/>
      <c r="T265" s="78"/>
      <c r="U265" s="84"/>
      <c r="V265" s="78"/>
      <c r="W265" s="84"/>
      <c r="X265" s="84"/>
      <c r="Y265" s="86"/>
      <c r="Z265" s="86"/>
      <c r="AA265" s="86"/>
      <c r="AB265" s="86"/>
      <c r="AC265" s="86"/>
    </row>
    <row r="266" customHeight="1" spans="2:29">
      <c r="B266" s="57"/>
      <c r="C266" s="55"/>
      <c r="D266" s="101"/>
      <c r="E266" s="57"/>
      <c r="F266" s="58"/>
      <c r="G266" s="55"/>
      <c r="H266" s="59"/>
      <c r="I266" s="93"/>
      <c r="J266" s="107"/>
      <c r="K266" s="108"/>
      <c r="L266" s="106"/>
      <c r="M266" s="106"/>
      <c r="N266" s="96"/>
      <c r="O266" s="96"/>
      <c r="P266" s="96"/>
      <c r="Q266" s="96"/>
      <c r="R266" s="96"/>
      <c r="S266" s="96"/>
      <c r="T266" s="78"/>
      <c r="U266" s="84"/>
      <c r="V266" s="78"/>
      <c r="W266" s="84"/>
      <c r="X266" s="84"/>
      <c r="Y266" s="86"/>
      <c r="Z266" s="86"/>
      <c r="AA266" s="86"/>
      <c r="AB266" s="86"/>
      <c r="AC266" s="86"/>
    </row>
    <row r="267" customHeight="1" spans="2:29">
      <c r="B267" s="57"/>
      <c r="C267" s="55"/>
      <c r="D267" s="101"/>
      <c r="E267" s="112"/>
      <c r="F267" s="58"/>
      <c r="G267" s="55"/>
      <c r="H267" s="59"/>
      <c r="I267" s="93"/>
      <c r="J267" s="107"/>
      <c r="K267" s="108"/>
      <c r="L267" s="106"/>
      <c r="M267" s="106"/>
      <c r="N267" s="96"/>
      <c r="O267" s="96"/>
      <c r="P267" s="96"/>
      <c r="Q267" s="96"/>
      <c r="R267" s="96"/>
      <c r="S267" s="96"/>
      <c r="T267" s="78"/>
      <c r="U267" s="84"/>
      <c r="V267" s="78"/>
      <c r="W267" s="84"/>
      <c r="X267" s="84"/>
      <c r="Y267" s="86"/>
      <c r="Z267" s="86"/>
      <c r="AA267" s="86"/>
      <c r="AB267" s="86"/>
      <c r="AC267" s="86"/>
    </row>
    <row r="268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106"/>
      <c r="N268" s="96"/>
      <c r="O268" s="96"/>
      <c r="P268" s="96"/>
      <c r="Q268" s="96"/>
      <c r="R268" s="96"/>
      <c r="S268" s="96"/>
      <c r="T268" s="78"/>
      <c r="U268" s="84"/>
      <c r="V268" s="78"/>
      <c r="W268" s="84"/>
      <c r="X268" s="84"/>
      <c r="Y268" s="86"/>
      <c r="Z268" s="86"/>
      <c r="AA268" s="86"/>
      <c r="AB268" s="86"/>
      <c r="AC268" s="86"/>
    </row>
    <row r="269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106"/>
      <c r="N269" s="96"/>
      <c r="O269" s="96"/>
      <c r="P269" s="96"/>
      <c r="Q269" s="96"/>
      <c r="R269" s="96"/>
      <c r="S269" s="96"/>
      <c r="T269" s="78"/>
      <c r="U269" s="84"/>
      <c r="V269" s="78"/>
      <c r="W269" s="84"/>
      <c r="X269" s="84"/>
      <c r="Y269" s="86"/>
      <c r="Z269" s="86"/>
      <c r="AA269" s="86"/>
      <c r="AB269" s="86"/>
      <c r="AC269" s="86"/>
    </row>
    <row r="270" customHeight="1" spans="2:29">
      <c r="B270" s="57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106"/>
      <c r="N270" s="96"/>
      <c r="O270" s="96"/>
      <c r="P270" s="96"/>
      <c r="Q270" s="96"/>
      <c r="R270" s="96"/>
      <c r="S270" s="96"/>
      <c r="T270" s="78"/>
      <c r="U270" s="84"/>
      <c r="V270" s="78"/>
      <c r="W270" s="84"/>
      <c r="X270" s="84"/>
      <c r="Y270" s="86"/>
      <c r="Z270" s="86"/>
      <c r="AA270" s="86"/>
      <c r="AB270" s="86"/>
      <c r="AC270" s="86"/>
    </row>
    <row r="271" customHeight="1" spans="2:29">
      <c r="B271" s="57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106"/>
      <c r="N271" s="96"/>
      <c r="O271" s="96"/>
      <c r="P271" s="96"/>
      <c r="Q271" s="96"/>
      <c r="R271" s="96"/>
      <c r="S271" s="96"/>
      <c r="T271" s="78"/>
      <c r="U271" s="84"/>
      <c r="V271" s="78"/>
      <c r="W271" s="84"/>
      <c r="X271" s="84"/>
      <c r="Y271" s="86"/>
      <c r="Z271" s="86"/>
      <c r="AA271" s="86"/>
      <c r="AB271" s="86"/>
      <c r="AC271" s="86"/>
    </row>
    <row r="272" customHeight="1" spans="2:29">
      <c r="B272" s="57"/>
      <c r="C272" s="55"/>
      <c r="D272" s="101"/>
      <c r="E272" s="57"/>
      <c r="F272" s="58"/>
      <c r="G272" s="55"/>
      <c r="H272" s="59"/>
      <c r="I272" s="93"/>
      <c r="J272" s="55"/>
      <c r="K272" s="59"/>
      <c r="L272" s="106"/>
      <c r="M272" s="106"/>
      <c r="N272" s="96"/>
      <c r="O272" s="96"/>
      <c r="P272" s="96"/>
      <c r="Q272" s="96"/>
      <c r="R272" s="96"/>
      <c r="S272" s="96"/>
      <c r="T272" s="78"/>
      <c r="U272" s="84"/>
      <c r="V272" s="78"/>
      <c r="W272" s="84"/>
      <c r="X272" s="84"/>
      <c r="Y272" s="86"/>
      <c r="Z272" s="86"/>
      <c r="AA272" s="86"/>
      <c r="AB272" s="86"/>
      <c r="AC272" s="86"/>
    </row>
    <row r="273" customHeight="1" spans="2:29">
      <c r="B273" s="57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106"/>
      <c r="N273" s="96"/>
      <c r="O273" s="96"/>
      <c r="P273" s="96"/>
      <c r="Q273" s="96"/>
      <c r="R273" s="96"/>
      <c r="S273" s="96"/>
      <c r="T273" s="78"/>
      <c r="U273" s="84"/>
      <c r="V273" s="78"/>
      <c r="W273" s="84"/>
      <c r="X273" s="84"/>
      <c r="Y273" s="86"/>
      <c r="Z273" s="86"/>
      <c r="AA273" s="86"/>
      <c r="AB273" s="86"/>
      <c r="AC273" s="86"/>
    </row>
    <row r="274" customHeight="1" spans="2:29">
      <c r="B274" s="57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106"/>
      <c r="N274" s="96"/>
      <c r="O274" s="96"/>
      <c r="P274" s="96"/>
      <c r="Q274" s="96"/>
      <c r="R274" s="96"/>
      <c r="S274" s="96"/>
      <c r="T274" s="78"/>
      <c r="U274" s="84"/>
      <c r="V274" s="78"/>
      <c r="W274" s="84"/>
      <c r="X274" s="84"/>
      <c r="Y274" s="86"/>
      <c r="Z274" s="86"/>
      <c r="AA274" s="86"/>
      <c r="AB274" s="86"/>
      <c r="AC274" s="86"/>
    </row>
    <row r="275" customHeight="1" spans="2:29">
      <c r="B275" s="57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106"/>
      <c r="N275" s="96"/>
      <c r="O275" s="96"/>
      <c r="P275" s="96"/>
      <c r="Q275" s="96"/>
      <c r="R275" s="96"/>
      <c r="S275" s="96"/>
      <c r="T275" s="78"/>
      <c r="U275" s="84"/>
      <c r="V275" s="78"/>
      <c r="W275" s="84"/>
      <c r="X275" s="84"/>
      <c r="Y275" s="86"/>
      <c r="Z275" s="86"/>
      <c r="AA275" s="86"/>
      <c r="AB275" s="86"/>
      <c r="AC275" s="86"/>
    </row>
    <row r="276" customHeight="1" spans="2:29">
      <c r="B276" s="54"/>
      <c r="C276" s="55"/>
      <c r="D276" s="101"/>
      <c r="E276" s="57"/>
      <c r="F276" s="58"/>
      <c r="G276" s="55"/>
      <c r="H276" s="59"/>
      <c r="I276" s="93"/>
      <c r="J276" s="55"/>
      <c r="K276" s="59"/>
      <c r="L276" s="106"/>
      <c r="M276" s="106"/>
      <c r="N276" s="96"/>
      <c r="O276" s="96"/>
      <c r="P276" s="96"/>
      <c r="Q276" s="96"/>
      <c r="R276" s="96"/>
      <c r="S276" s="96"/>
      <c r="T276" s="78"/>
      <c r="U276" s="84"/>
      <c r="V276" s="78"/>
      <c r="W276" s="84"/>
      <c r="X276" s="84"/>
      <c r="Y276" s="86"/>
      <c r="Z276" s="86"/>
      <c r="AA276" s="86"/>
      <c r="AB276" s="86"/>
      <c r="AC276" s="86"/>
    </row>
    <row r="277" customHeight="1" spans="2:29">
      <c r="B277" s="57"/>
      <c r="C277" s="55"/>
      <c r="D277" s="101"/>
      <c r="E277" s="57"/>
      <c r="F277" s="58"/>
      <c r="G277" s="55"/>
      <c r="H277" s="59"/>
      <c r="I277" s="93"/>
      <c r="J277" s="107"/>
      <c r="K277" s="108"/>
      <c r="L277" s="106"/>
      <c r="M277" s="106"/>
      <c r="N277" s="96"/>
      <c r="O277" s="96"/>
      <c r="P277" s="96"/>
      <c r="Q277" s="96"/>
      <c r="R277" s="96"/>
      <c r="S277" s="96"/>
      <c r="T277" s="78"/>
      <c r="U277" s="84"/>
      <c r="V277" s="78"/>
      <c r="W277" s="84"/>
      <c r="X277" s="84"/>
      <c r="Y277" s="86"/>
      <c r="Z277" s="86"/>
      <c r="AA277" s="86"/>
      <c r="AB277" s="86"/>
      <c r="AC277" s="86"/>
    </row>
    <row r="278" customHeight="1" spans="2:29">
      <c r="B278" s="57"/>
      <c r="C278" s="55"/>
      <c r="D278" s="101"/>
      <c r="E278" s="57"/>
      <c r="F278" s="58"/>
      <c r="G278" s="55"/>
      <c r="H278" s="59"/>
      <c r="I278" s="93"/>
      <c r="J278" s="107"/>
      <c r="K278" s="108"/>
      <c r="L278" s="106"/>
      <c r="M278" s="106"/>
      <c r="N278" s="96"/>
      <c r="O278" s="96"/>
      <c r="P278" s="96"/>
      <c r="Q278" s="96"/>
      <c r="R278" s="96"/>
      <c r="S278" s="96"/>
      <c r="T278" s="78"/>
      <c r="U278" s="84"/>
      <c r="V278" s="78"/>
      <c r="W278" s="84"/>
      <c r="X278" s="84"/>
      <c r="Y278" s="86"/>
      <c r="Z278" s="86"/>
      <c r="AA278" s="86"/>
      <c r="AB278" s="86"/>
      <c r="AC278" s="86"/>
    </row>
    <row r="279" customHeight="1" spans="2:29">
      <c r="B279" s="57"/>
      <c r="C279" s="55"/>
      <c r="D279" s="101"/>
      <c r="E279" s="57"/>
      <c r="F279" s="58"/>
      <c r="G279" s="55"/>
      <c r="H279" s="59"/>
      <c r="I279" s="93"/>
      <c r="J279" s="107"/>
      <c r="K279" s="108"/>
      <c r="L279" s="106"/>
      <c r="M279" s="106"/>
      <c r="N279" s="96"/>
      <c r="O279" s="96"/>
      <c r="P279" s="96"/>
      <c r="Q279" s="96"/>
      <c r="R279" s="96"/>
      <c r="S279" s="96"/>
      <c r="T279" s="78"/>
      <c r="U279" s="84"/>
      <c r="V279" s="78"/>
      <c r="W279" s="84"/>
      <c r="X279" s="84"/>
      <c r="Y279" s="86"/>
      <c r="Z279" s="86"/>
      <c r="AA279" s="86"/>
      <c r="AB279" s="86"/>
      <c r="AC279" s="86"/>
    </row>
    <row r="280" customHeight="1" spans="2:29">
      <c r="B280" s="57"/>
      <c r="C280" s="55"/>
      <c r="D280" s="101"/>
      <c r="E280" s="57"/>
      <c r="F280" s="58"/>
      <c r="G280" s="55"/>
      <c r="H280" s="59"/>
      <c r="I280" s="93"/>
      <c r="J280" s="107"/>
      <c r="K280" s="108"/>
      <c r="L280" s="106"/>
      <c r="M280" s="106"/>
      <c r="N280" s="96"/>
      <c r="O280" s="96"/>
      <c r="P280" s="96"/>
      <c r="Q280" s="96"/>
      <c r="R280" s="96"/>
      <c r="S280" s="96"/>
      <c r="T280" s="78"/>
      <c r="U280" s="84"/>
      <c r="V280" s="78"/>
      <c r="W280" s="84"/>
      <c r="X280" s="84"/>
      <c r="Y280" s="86"/>
      <c r="Z280" s="86"/>
      <c r="AA280" s="86"/>
      <c r="AB280" s="86"/>
      <c r="AC280" s="86"/>
    </row>
    <row r="281" customHeight="1" spans="2:29">
      <c r="B281" s="57"/>
      <c r="C281" s="55"/>
      <c r="D281" s="101"/>
      <c r="E281" s="57"/>
      <c r="F281" s="58"/>
      <c r="G281" s="55"/>
      <c r="H281" s="59"/>
      <c r="I281" s="93"/>
      <c r="J281" s="107"/>
      <c r="K281" s="108"/>
      <c r="L281" s="106"/>
      <c r="M281" s="106"/>
      <c r="N281" s="96"/>
      <c r="O281" s="96"/>
      <c r="P281" s="96"/>
      <c r="Q281" s="96"/>
      <c r="R281" s="96"/>
      <c r="S281" s="96"/>
      <c r="T281" s="78"/>
      <c r="U281" s="84"/>
      <c r="V281" s="78"/>
      <c r="W281" s="84"/>
      <c r="X281" s="84"/>
      <c r="Y281" s="86"/>
      <c r="Z281" s="86"/>
      <c r="AA281" s="86"/>
      <c r="AB281" s="86"/>
      <c r="AC281" s="86"/>
    </row>
    <row r="282" customHeight="1" spans="2:29">
      <c r="B282" s="57"/>
      <c r="C282" s="55"/>
      <c r="D282" s="101"/>
      <c r="E282" s="57"/>
      <c r="F282" s="58"/>
      <c r="G282" s="55"/>
      <c r="H282" s="59"/>
      <c r="I282" s="93"/>
      <c r="J282" s="107"/>
      <c r="K282" s="108"/>
      <c r="L282" s="106"/>
      <c r="M282" s="106"/>
      <c r="N282" s="96"/>
      <c r="O282" s="96"/>
      <c r="P282" s="96"/>
      <c r="Q282" s="96"/>
      <c r="R282" s="96"/>
      <c r="S282" s="96"/>
      <c r="T282" s="78"/>
      <c r="U282" s="84"/>
      <c r="V282" s="78"/>
      <c r="W282" s="84"/>
      <c r="X282" s="84"/>
      <c r="Y282" s="86"/>
      <c r="Z282" s="86"/>
      <c r="AA282" s="86"/>
      <c r="AB282" s="86"/>
      <c r="AC282" s="86"/>
    </row>
    <row r="283" customHeight="1" spans="2:29">
      <c r="B283" s="57"/>
      <c r="C283" s="55"/>
      <c r="D283" s="101"/>
      <c r="E283" s="57"/>
      <c r="F283" s="58"/>
      <c r="G283" s="55"/>
      <c r="H283" s="59"/>
      <c r="I283" s="93"/>
      <c r="J283" s="107"/>
      <c r="K283" s="108"/>
      <c r="L283" s="106"/>
      <c r="M283" s="106"/>
      <c r="N283" s="96"/>
      <c r="O283" s="96"/>
      <c r="P283" s="96"/>
      <c r="Q283" s="96"/>
      <c r="R283" s="96"/>
      <c r="S283" s="96"/>
      <c r="T283" s="78"/>
      <c r="U283" s="84"/>
      <c r="V283" s="78"/>
      <c r="W283" s="84"/>
      <c r="X283" s="84"/>
      <c r="Y283" s="86"/>
      <c r="Z283" s="86"/>
      <c r="AA283" s="86"/>
      <c r="AB283" s="86"/>
      <c r="AC283" s="86"/>
    </row>
    <row r="284" customHeight="1" spans="2:29">
      <c r="B284" s="54"/>
      <c r="C284" s="55"/>
      <c r="D284" s="101"/>
      <c r="E284" s="57"/>
      <c r="F284" s="58"/>
      <c r="G284" s="55"/>
      <c r="H284" s="59"/>
      <c r="I284" s="93"/>
      <c r="J284" s="107"/>
      <c r="K284" s="108"/>
      <c r="L284" s="106"/>
      <c r="M284" s="106"/>
      <c r="N284" s="96"/>
      <c r="O284" s="96"/>
      <c r="P284" s="96"/>
      <c r="Q284" s="96"/>
      <c r="R284" s="96"/>
      <c r="S284" s="96"/>
      <c r="T284" s="78"/>
      <c r="U284" s="84"/>
      <c r="V284" s="78"/>
      <c r="W284" s="84"/>
      <c r="X284" s="84"/>
      <c r="Y284" s="86"/>
      <c r="Z284" s="86"/>
      <c r="AA284" s="86"/>
      <c r="AB284" s="86"/>
      <c r="AC284" s="86"/>
    </row>
    <row r="285" customHeight="1" spans="2:29">
      <c r="B285" s="54"/>
      <c r="C285" s="55"/>
      <c r="D285" s="101"/>
      <c r="E285" s="57"/>
      <c r="F285" s="58"/>
      <c r="G285" s="55"/>
      <c r="H285" s="59"/>
      <c r="I285" s="57"/>
      <c r="J285" s="55"/>
      <c r="K285" s="59"/>
      <c r="L285" s="106"/>
      <c r="M285" s="57"/>
      <c r="N285" s="78"/>
      <c r="O285" s="116"/>
      <c r="P285" s="117"/>
      <c r="Q285" s="78"/>
      <c r="R285" s="78"/>
      <c r="S285" s="78"/>
      <c r="T285" s="78"/>
      <c r="U285" s="86"/>
      <c r="V285" s="86"/>
      <c r="W285" s="86"/>
      <c r="X285" s="86"/>
      <c r="Y285" s="86"/>
      <c r="Z285" s="86"/>
      <c r="AA285" s="86"/>
      <c r="AB285" s="86"/>
      <c r="AC285" s="86"/>
    </row>
    <row r="286" customHeight="1" spans="2:29">
      <c r="B286" s="57"/>
      <c r="C286" s="55"/>
      <c r="D286" s="101"/>
      <c r="E286" s="57"/>
      <c r="F286" s="58"/>
      <c r="G286" s="55"/>
      <c r="H286" s="59"/>
      <c r="I286" s="57"/>
      <c r="J286" s="55"/>
      <c r="K286" s="59"/>
      <c r="L286" s="106"/>
      <c r="M286" s="57"/>
      <c r="N286" s="78"/>
      <c r="O286" s="116"/>
      <c r="P286" s="117"/>
      <c r="Q286" s="78"/>
      <c r="R286" s="78"/>
      <c r="S286" s="78"/>
      <c r="T286" s="78"/>
      <c r="U286" s="86"/>
      <c r="V286" s="86"/>
      <c r="W286" s="86"/>
      <c r="X286" s="86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57"/>
      <c r="J287" s="55"/>
      <c r="K287" s="59"/>
      <c r="L287" s="106"/>
      <c r="M287" s="57"/>
      <c r="N287" s="78"/>
      <c r="O287" s="116"/>
      <c r="P287" s="117"/>
      <c r="Q287" s="78"/>
      <c r="R287" s="78"/>
      <c r="S287" s="78"/>
      <c r="T287" s="78"/>
      <c r="U287" s="86"/>
      <c r="V287" s="86"/>
      <c r="W287" s="86"/>
      <c r="X287" s="86"/>
      <c r="Y287" s="86"/>
      <c r="Z287" s="86"/>
      <c r="AA287" s="86"/>
      <c r="AB287" s="86"/>
      <c r="AC287" s="86"/>
    </row>
    <row r="288" customHeight="1" spans="2:29">
      <c r="B288" s="57"/>
      <c r="C288" s="55"/>
      <c r="D288" s="101"/>
      <c r="E288" s="57"/>
      <c r="F288" s="58"/>
      <c r="G288" s="55"/>
      <c r="H288" s="59"/>
      <c r="I288" s="57"/>
      <c r="J288" s="55"/>
      <c r="K288" s="59"/>
      <c r="L288" s="106"/>
      <c r="M288" s="57"/>
      <c r="N288" s="78"/>
      <c r="O288" s="116"/>
      <c r="P288" s="117"/>
      <c r="Q288" s="78"/>
      <c r="R288" s="78"/>
      <c r="S288" s="78"/>
      <c r="T288" s="78"/>
      <c r="U288" s="86"/>
      <c r="V288" s="86"/>
      <c r="W288" s="86"/>
      <c r="X288" s="86"/>
      <c r="Y288" s="86"/>
      <c r="Z288" s="86"/>
      <c r="AA288" s="86"/>
      <c r="AB288" s="86"/>
      <c r="AC288" s="86"/>
    </row>
    <row r="289" customHeight="1" spans="2:29">
      <c r="B289" s="57"/>
      <c r="C289" s="55"/>
      <c r="D289" s="101"/>
      <c r="E289" s="57"/>
      <c r="F289" s="58"/>
      <c r="G289" s="55"/>
      <c r="H289" s="59"/>
      <c r="I289" s="57"/>
      <c r="J289" s="55"/>
      <c r="K289" s="59"/>
      <c r="L289" s="106"/>
      <c r="M289" s="57"/>
      <c r="N289" s="78"/>
      <c r="O289" s="116"/>
      <c r="P289" s="117"/>
      <c r="Q289" s="78"/>
      <c r="R289" s="78"/>
      <c r="S289" s="78"/>
      <c r="T289" s="78"/>
      <c r="U289" s="86"/>
      <c r="V289" s="86"/>
      <c r="W289" s="86"/>
      <c r="X289" s="86"/>
      <c r="Y289" s="86"/>
      <c r="Z289" s="86"/>
      <c r="AA289" s="86"/>
      <c r="AB289" s="86"/>
      <c r="AC289" s="86"/>
    </row>
    <row r="290" customHeight="1" spans="2:29">
      <c r="B290" s="57"/>
      <c r="C290" s="55"/>
      <c r="D290" s="101"/>
      <c r="E290" s="57"/>
      <c r="F290" s="58"/>
      <c r="G290" s="55"/>
      <c r="H290" s="59"/>
      <c r="I290" s="57"/>
      <c r="J290" s="55"/>
      <c r="K290" s="59"/>
      <c r="L290" s="106"/>
      <c r="M290" s="57"/>
      <c r="N290" s="78"/>
      <c r="O290" s="116"/>
      <c r="P290" s="117"/>
      <c r="Q290" s="78"/>
      <c r="R290" s="78"/>
      <c r="S290" s="78"/>
      <c r="T290" s="78"/>
      <c r="U290" s="86"/>
      <c r="V290" s="86"/>
      <c r="W290" s="86"/>
      <c r="X290" s="86"/>
      <c r="Y290" s="86"/>
      <c r="Z290" s="86"/>
      <c r="AA290" s="86"/>
      <c r="AB290" s="86"/>
      <c r="AC290" s="86"/>
    </row>
    <row r="291" customHeight="1" spans="2:29">
      <c r="B291" s="54"/>
      <c r="C291" s="55"/>
      <c r="D291" s="101"/>
      <c r="E291" s="57"/>
      <c r="F291" s="58"/>
      <c r="G291" s="55"/>
      <c r="H291" s="59"/>
      <c r="I291" s="57"/>
      <c r="J291" s="55"/>
      <c r="K291" s="59"/>
      <c r="L291" s="106"/>
      <c r="M291" s="57"/>
      <c r="N291" s="78"/>
      <c r="O291" s="116"/>
      <c r="P291" s="117"/>
      <c r="Q291" s="78"/>
      <c r="R291" s="78"/>
      <c r="S291" s="78"/>
      <c r="T291" s="78"/>
      <c r="U291" s="86"/>
      <c r="V291" s="86"/>
      <c r="W291" s="86"/>
      <c r="X291" s="86"/>
      <c r="Y291" s="86"/>
      <c r="Z291" s="86"/>
      <c r="AA291" s="86"/>
      <c r="AB291" s="86"/>
      <c r="AC291" s="86"/>
    </row>
    <row r="292" customHeight="1" spans="2:29">
      <c r="B292" s="57"/>
      <c r="C292" s="55"/>
      <c r="D292" s="101"/>
      <c r="E292" s="57"/>
      <c r="F292" s="58"/>
      <c r="G292" s="55"/>
      <c r="H292" s="59"/>
      <c r="I292" s="57"/>
      <c r="J292" s="55"/>
      <c r="K292" s="59"/>
      <c r="L292" s="106"/>
      <c r="M292" s="57"/>
      <c r="N292" s="78"/>
      <c r="O292" s="116"/>
      <c r="P292" s="117"/>
      <c r="Q292" s="78"/>
      <c r="R292" s="78"/>
      <c r="S292" s="78"/>
      <c r="T292" s="78"/>
      <c r="U292" s="86"/>
      <c r="V292" s="86"/>
      <c r="W292" s="86"/>
      <c r="X292" s="86"/>
      <c r="Y292" s="86"/>
      <c r="Z292" s="86"/>
      <c r="AA292" s="86"/>
      <c r="AB292" s="86"/>
      <c r="AC292" s="86"/>
    </row>
    <row r="293" customHeight="1" spans="2:29">
      <c r="B293" s="57"/>
      <c r="C293" s="55"/>
      <c r="D293" s="101"/>
      <c r="E293" s="57"/>
      <c r="F293" s="58"/>
      <c r="G293" s="55"/>
      <c r="H293" s="59"/>
      <c r="I293" s="57"/>
      <c r="J293" s="55"/>
      <c r="K293" s="59"/>
      <c r="L293" s="106"/>
      <c r="M293" s="57"/>
      <c r="N293" s="78"/>
      <c r="O293" s="116"/>
      <c r="P293" s="117"/>
      <c r="Q293" s="78"/>
      <c r="R293" s="78"/>
      <c r="S293" s="78"/>
      <c r="T293" s="78"/>
      <c r="U293" s="86"/>
      <c r="V293" s="86"/>
      <c r="W293" s="86"/>
      <c r="X293" s="86"/>
      <c r="Y293" s="86"/>
      <c r="Z293" s="86"/>
      <c r="AA293" s="86"/>
      <c r="AB293" s="86"/>
      <c r="AC293" s="86"/>
    </row>
    <row r="294" customHeight="1" spans="2:29">
      <c r="B294" s="57"/>
      <c r="C294" s="55"/>
      <c r="D294" s="101"/>
      <c r="E294" s="57"/>
      <c r="F294" s="58"/>
      <c r="G294" s="55"/>
      <c r="H294" s="59"/>
      <c r="I294" s="57"/>
      <c r="J294" s="55"/>
      <c r="K294" s="59"/>
      <c r="L294" s="106"/>
      <c r="M294" s="57"/>
      <c r="N294" s="78"/>
      <c r="O294" s="116"/>
      <c r="P294" s="117"/>
      <c r="Q294" s="78"/>
      <c r="R294" s="78"/>
      <c r="S294" s="78"/>
      <c r="T294" s="78"/>
      <c r="U294" s="86"/>
      <c r="V294" s="86"/>
      <c r="W294" s="86"/>
      <c r="X294" s="86"/>
      <c r="Y294" s="86"/>
      <c r="Z294" s="86"/>
      <c r="AA294" s="86"/>
      <c r="AB294" s="86"/>
      <c r="AC294" s="86"/>
    </row>
    <row r="295" customHeight="1" spans="2:29">
      <c r="B295" s="57"/>
      <c r="C295" s="55"/>
      <c r="D295" s="101"/>
      <c r="E295" s="57"/>
      <c r="F295" s="58"/>
      <c r="G295" s="55"/>
      <c r="H295" s="59"/>
      <c r="I295" s="57"/>
      <c r="J295" s="55"/>
      <c r="K295" s="59"/>
      <c r="L295" s="106"/>
      <c r="M295" s="57"/>
      <c r="N295" s="78"/>
      <c r="O295" s="116"/>
      <c r="P295" s="117"/>
      <c r="Q295" s="78"/>
      <c r="R295" s="78"/>
      <c r="S295" s="78"/>
      <c r="T295" s="78"/>
      <c r="U295" s="86"/>
      <c r="V295" s="86"/>
      <c r="W295" s="86"/>
      <c r="X295" s="86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57"/>
      <c r="J296" s="55"/>
      <c r="K296" s="59"/>
      <c r="L296" s="106"/>
      <c r="M296" s="57"/>
      <c r="N296" s="78"/>
      <c r="O296" s="116"/>
      <c r="P296" s="117"/>
      <c r="Q296" s="78"/>
      <c r="R296" s="78"/>
      <c r="S296" s="78"/>
      <c r="T296" s="78"/>
      <c r="U296" s="86"/>
      <c r="V296" s="86"/>
      <c r="W296" s="86"/>
      <c r="X296" s="86"/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57"/>
      <c r="J297" s="55"/>
      <c r="K297" s="59"/>
      <c r="L297" s="106"/>
      <c r="M297" s="57"/>
      <c r="N297" s="78"/>
      <c r="O297" s="116"/>
      <c r="P297" s="117"/>
      <c r="Q297" s="78"/>
      <c r="R297" s="78"/>
      <c r="S297" s="78"/>
      <c r="T297" s="78"/>
      <c r="U297" s="86"/>
      <c r="V297" s="86"/>
      <c r="W297" s="86"/>
      <c r="X297" s="86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57"/>
      <c r="J298" s="55"/>
      <c r="K298" s="59"/>
      <c r="L298" s="106"/>
      <c r="M298" s="57"/>
      <c r="N298" s="78"/>
      <c r="O298" s="116"/>
      <c r="P298" s="117"/>
      <c r="Q298" s="78"/>
      <c r="R298" s="78"/>
      <c r="S298" s="78"/>
      <c r="T298" s="78"/>
      <c r="U298" s="86"/>
      <c r="V298" s="86"/>
      <c r="W298" s="86"/>
      <c r="X298" s="86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57"/>
      <c r="J299" s="55"/>
      <c r="K299" s="59"/>
      <c r="L299" s="106"/>
      <c r="M299" s="57"/>
      <c r="N299" s="78"/>
      <c r="O299" s="116"/>
      <c r="P299" s="117"/>
      <c r="Q299" s="78"/>
      <c r="R299" s="78"/>
      <c r="S299" s="78"/>
      <c r="T299" s="78"/>
      <c r="U299" s="86"/>
      <c r="V299" s="86"/>
      <c r="W299" s="86"/>
      <c r="X299" s="86"/>
      <c r="Y299" s="86"/>
      <c r="Z299" s="86"/>
      <c r="AA299" s="86"/>
      <c r="AB299" s="86"/>
      <c r="AC299" s="86"/>
    </row>
    <row r="300" customHeight="1" spans="2:29">
      <c r="B300" s="57"/>
      <c r="C300" s="55"/>
      <c r="D300" s="101"/>
      <c r="E300" s="57"/>
      <c r="F300" s="58"/>
      <c r="G300" s="55"/>
      <c r="H300" s="59"/>
      <c r="I300" s="57"/>
      <c r="J300" s="55"/>
      <c r="K300" s="59"/>
      <c r="L300" s="106"/>
      <c r="M300" s="57"/>
      <c r="N300" s="78"/>
      <c r="O300" s="116"/>
      <c r="P300" s="117"/>
      <c r="Q300" s="78"/>
      <c r="R300" s="78"/>
      <c r="S300" s="78"/>
      <c r="T300" s="78"/>
      <c r="U300" s="86"/>
      <c r="V300" s="86"/>
      <c r="W300" s="86"/>
      <c r="X300" s="86"/>
      <c r="Y300" s="86"/>
      <c r="Z300" s="86"/>
      <c r="AA300" s="86"/>
      <c r="AB300" s="86"/>
      <c r="AC300" s="86"/>
    </row>
    <row r="301" customHeight="1" spans="2:29">
      <c r="B301" s="57"/>
      <c r="C301" s="55"/>
      <c r="D301" s="101"/>
      <c r="E301" s="57"/>
      <c r="F301" s="58"/>
      <c r="G301" s="55"/>
      <c r="H301" s="59"/>
      <c r="I301" s="57"/>
      <c r="J301" s="55"/>
      <c r="K301" s="59"/>
      <c r="L301" s="106"/>
      <c r="M301" s="57"/>
      <c r="N301" s="78"/>
      <c r="O301" s="116"/>
      <c r="P301" s="117"/>
      <c r="Q301" s="78"/>
      <c r="R301" s="78"/>
      <c r="S301" s="78"/>
      <c r="T301" s="78"/>
      <c r="U301" s="86"/>
      <c r="V301" s="86"/>
      <c r="W301" s="86"/>
      <c r="X301" s="86"/>
      <c r="Y301" s="86"/>
      <c r="Z301" s="86"/>
      <c r="AA301" s="86"/>
      <c r="AB301" s="86"/>
      <c r="AC301" s="86"/>
    </row>
    <row r="302" customHeight="1" spans="2:29">
      <c r="B302" s="57"/>
      <c r="C302" s="55"/>
      <c r="D302" s="101"/>
      <c r="E302" s="57"/>
      <c r="F302" s="58"/>
      <c r="G302" s="55"/>
      <c r="H302" s="59"/>
      <c r="I302" s="57"/>
      <c r="J302" s="55"/>
      <c r="K302" s="59"/>
      <c r="L302" s="106"/>
      <c r="M302" s="57"/>
      <c r="N302" s="78"/>
      <c r="O302" s="116"/>
      <c r="P302" s="117"/>
      <c r="Q302" s="78"/>
      <c r="R302" s="78"/>
      <c r="S302" s="78"/>
      <c r="T302" s="78"/>
      <c r="U302" s="86"/>
      <c r="V302" s="86"/>
      <c r="W302" s="86"/>
      <c r="X302" s="86"/>
      <c r="Y302" s="86"/>
      <c r="Z302" s="86"/>
      <c r="AA302" s="86"/>
      <c r="AB302" s="86"/>
      <c r="AC302" s="86"/>
    </row>
    <row r="303" customHeight="1" spans="2:29">
      <c r="B303" s="57"/>
      <c r="C303" s="55"/>
      <c r="D303" s="101"/>
      <c r="E303" s="57"/>
      <c r="F303" s="58"/>
      <c r="G303" s="55"/>
      <c r="H303" s="59"/>
      <c r="I303" s="57"/>
      <c r="J303" s="55"/>
      <c r="K303" s="59"/>
      <c r="L303" s="106"/>
      <c r="M303" s="57"/>
      <c r="N303" s="78"/>
      <c r="O303" s="116"/>
      <c r="P303" s="117"/>
      <c r="Q303" s="78"/>
      <c r="R303" s="78"/>
      <c r="S303" s="78"/>
      <c r="T303" s="78"/>
      <c r="U303" s="86"/>
      <c r="V303" s="86"/>
      <c r="W303" s="86"/>
      <c r="X303" s="86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57"/>
      <c r="J304" s="55"/>
      <c r="K304" s="59"/>
      <c r="L304" s="106"/>
      <c r="M304" s="57"/>
      <c r="N304" s="78"/>
      <c r="O304" s="116"/>
      <c r="P304" s="117"/>
      <c r="Q304" s="78"/>
      <c r="R304" s="78"/>
      <c r="S304" s="78"/>
      <c r="T304" s="78"/>
      <c r="U304" s="86"/>
      <c r="V304" s="86"/>
      <c r="W304" s="86"/>
      <c r="X304" s="86"/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57"/>
      <c r="J305" s="55"/>
      <c r="K305" s="59"/>
      <c r="L305" s="57"/>
      <c r="M305" s="57"/>
      <c r="N305" s="78"/>
      <c r="O305" s="116"/>
      <c r="P305" s="117"/>
      <c r="Q305" s="78"/>
      <c r="R305" s="78"/>
      <c r="S305" s="78"/>
      <c r="T305" s="78"/>
      <c r="U305" s="86"/>
      <c r="V305" s="86"/>
      <c r="W305" s="86"/>
      <c r="X305" s="86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57"/>
      <c r="J306" s="55"/>
      <c r="K306" s="59"/>
      <c r="L306" s="106"/>
      <c r="M306" s="57"/>
      <c r="N306" s="78"/>
      <c r="O306" s="116"/>
      <c r="P306" s="117"/>
      <c r="Q306" s="78"/>
      <c r="R306" s="78"/>
      <c r="S306" s="78"/>
      <c r="T306" s="78"/>
      <c r="U306" s="86"/>
      <c r="V306" s="86"/>
      <c r="W306" s="86"/>
      <c r="X306" s="86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57"/>
      <c r="J307" s="55"/>
      <c r="K307" s="59"/>
      <c r="L307" s="106"/>
      <c r="M307" s="57"/>
      <c r="N307" s="78"/>
      <c r="O307" s="116"/>
      <c r="P307" s="117"/>
      <c r="Q307" s="78"/>
      <c r="R307" s="78"/>
      <c r="S307" s="78"/>
      <c r="T307" s="78"/>
      <c r="U307" s="86"/>
      <c r="V307" s="86"/>
      <c r="W307" s="86"/>
      <c r="X307" s="86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57"/>
      <c r="J308" s="55"/>
      <c r="K308" s="59"/>
      <c r="L308" s="106"/>
      <c r="M308" s="57"/>
      <c r="N308" s="78"/>
      <c r="O308" s="116"/>
      <c r="P308" s="117"/>
      <c r="Q308" s="78"/>
      <c r="R308" s="78"/>
      <c r="S308" s="78"/>
      <c r="T308" s="78"/>
      <c r="U308" s="86"/>
      <c r="V308" s="86"/>
      <c r="W308" s="86"/>
      <c r="X308" s="86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57"/>
      <c r="J309" s="55"/>
      <c r="K309" s="59"/>
      <c r="L309" s="106"/>
      <c r="M309" s="57"/>
      <c r="N309" s="78"/>
      <c r="O309" s="116"/>
      <c r="P309" s="117"/>
      <c r="Q309" s="78"/>
      <c r="R309" s="78"/>
      <c r="S309" s="78"/>
      <c r="T309" s="78"/>
      <c r="U309" s="86"/>
      <c r="V309" s="86"/>
      <c r="W309" s="86"/>
      <c r="X309" s="86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57"/>
      <c r="J310" s="55"/>
      <c r="K310" s="59"/>
      <c r="L310" s="106"/>
      <c r="M310" s="57"/>
      <c r="N310" s="78"/>
      <c r="O310" s="116"/>
      <c r="P310" s="117"/>
      <c r="Q310" s="78"/>
      <c r="R310" s="78"/>
      <c r="S310" s="78"/>
      <c r="T310" s="78"/>
      <c r="U310" s="86"/>
      <c r="V310" s="86"/>
      <c r="W310" s="86"/>
      <c r="X310" s="86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57"/>
      <c r="J311" s="55"/>
      <c r="K311" s="59"/>
      <c r="L311" s="106"/>
      <c r="M311" s="57"/>
      <c r="N311" s="78"/>
      <c r="O311" s="116"/>
      <c r="P311" s="117"/>
      <c r="Q311" s="78"/>
      <c r="R311" s="78"/>
      <c r="S311" s="78"/>
      <c r="T311" s="78"/>
      <c r="U311" s="86"/>
      <c r="V311" s="86"/>
      <c r="W311" s="86"/>
      <c r="X311" s="86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112"/>
      <c r="G312" s="55"/>
      <c r="H312" s="59"/>
      <c r="I312" s="57"/>
      <c r="J312" s="55"/>
      <c r="K312" s="59"/>
      <c r="L312" s="57"/>
      <c r="M312" s="57"/>
      <c r="N312" s="78"/>
      <c r="O312" s="116"/>
      <c r="P312" s="117"/>
      <c r="Q312" s="78"/>
      <c r="R312" s="78"/>
      <c r="S312" s="78"/>
      <c r="T312" s="78"/>
      <c r="U312" s="86"/>
      <c r="V312" s="86"/>
      <c r="W312" s="86"/>
      <c r="X312" s="86"/>
      <c r="Y312" s="86"/>
      <c r="Z312" s="86"/>
      <c r="AA312" s="86"/>
      <c r="AB312" s="86"/>
      <c r="AC312" s="86"/>
    </row>
    <row r="313" customHeight="1" spans="2:29">
      <c r="B313" s="57"/>
      <c r="C313" s="55"/>
      <c r="D313" s="101"/>
      <c r="E313" s="57"/>
      <c r="F313" s="112"/>
      <c r="G313" s="55"/>
      <c r="H313" s="59"/>
      <c r="I313" s="57"/>
      <c r="J313" s="55"/>
      <c r="K313" s="59"/>
      <c r="L313" s="106"/>
      <c r="M313" s="57"/>
      <c r="N313" s="78"/>
      <c r="O313" s="116"/>
      <c r="P313" s="117"/>
      <c r="Q313" s="78"/>
      <c r="R313" s="78"/>
      <c r="S313" s="78"/>
      <c r="T313" s="78"/>
      <c r="U313" s="86"/>
      <c r="V313" s="86"/>
      <c r="W313" s="86"/>
      <c r="X313" s="86"/>
      <c r="Y313" s="86"/>
      <c r="Z313" s="86"/>
      <c r="AA313" s="86"/>
      <c r="AB313" s="86"/>
      <c r="AC313" s="86"/>
    </row>
    <row r="314" customHeight="1" spans="2:29">
      <c r="B314" s="54"/>
      <c r="C314" s="55"/>
      <c r="D314" s="101"/>
      <c r="E314" s="57"/>
      <c r="F314" s="58"/>
      <c r="G314" s="55"/>
      <c r="H314" s="59"/>
      <c r="I314" s="57"/>
      <c r="J314" s="55"/>
      <c r="K314" s="59"/>
      <c r="L314" s="57"/>
      <c r="M314" s="57"/>
      <c r="N314" s="78"/>
      <c r="O314" s="116"/>
      <c r="P314" s="117"/>
      <c r="Q314" s="78"/>
      <c r="R314" s="78"/>
      <c r="S314" s="78"/>
      <c r="T314" s="78"/>
      <c r="U314" s="86"/>
      <c r="V314" s="86"/>
      <c r="W314" s="86"/>
      <c r="X314" s="86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57"/>
      <c r="J315" s="55"/>
      <c r="K315" s="59"/>
      <c r="L315" s="57"/>
      <c r="M315" s="57"/>
      <c r="N315" s="78"/>
      <c r="O315" s="116"/>
      <c r="P315" s="117"/>
      <c r="Q315" s="78"/>
      <c r="R315" s="78"/>
      <c r="S315" s="78"/>
      <c r="T315" s="78"/>
      <c r="U315" s="86"/>
      <c r="V315" s="86"/>
      <c r="W315" s="86"/>
      <c r="X315" s="86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57"/>
      <c r="J316" s="55"/>
      <c r="K316" s="59"/>
      <c r="L316" s="57"/>
      <c r="M316" s="57"/>
      <c r="N316" s="78"/>
      <c r="O316" s="116"/>
      <c r="P316" s="117"/>
      <c r="Q316" s="78"/>
      <c r="R316" s="78"/>
      <c r="S316" s="78"/>
      <c r="T316" s="78"/>
      <c r="U316" s="86"/>
      <c r="V316" s="86"/>
      <c r="W316" s="86"/>
      <c r="X316" s="86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57"/>
      <c r="J317" s="55"/>
      <c r="K317" s="59"/>
      <c r="L317" s="57"/>
      <c r="M317" s="57"/>
      <c r="N317" s="78"/>
      <c r="O317" s="116"/>
      <c r="P317" s="117"/>
      <c r="Q317" s="78"/>
      <c r="R317" s="78"/>
      <c r="S317" s="78"/>
      <c r="T317" s="78"/>
      <c r="U317" s="86"/>
      <c r="V317" s="86"/>
      <c r="W317" s="86"/>
      <c r="X317" s="86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57"/>
      <c r="J318" s="55"/>
      <c r="K318" s="59"/>
      <c r="L318" s="57"/>
      <c r="M318" s="57"/>
      <c r="N318" s="78"/>
      <c r="O318" s="116"/>
      <c r="P318" s="117"/>
      <c r="Q318" s="78"/>
      <c r="R318" s="78"/>
      <c r="S318" s="78"/>
      <c r="T318" s="78"/>
      <c r="U318" s="86"/>
      <c r="V318" s="86"/>
      <c r="W318" s="86"/>
      <c r="X318" s="86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57"/>
      <c r="J319" s="55"/>
      <c r="K319" s="59"/>
      <c r="L319" s="57"/>
      <c r="M319" s="57"/>
      <c r="N319" s="78"/>
      <c r="O319" s="116"/>
      <c r="P319" s="117"/>
      <c r="Q319" s="78"/>
      <c r="R319" s="78"/>
      <c r="S319" s="78"/>
      <c r="T319" s="78"/>
      <c r="U319" s="86"/>
      <c r="V319" s="86"/>
      <c r="W319" s="86"/>
      <c r="X319" s="86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57"/>
      <c r="J320" s="55"/>
      <c r="K320" s="59"/>
      <c r="L320" s="57"/>
      <c r="M320" s="57"/>
      <c r="N320" s="78"/>
      <c r="O320" s="116"/>
      <c r="P320" s="117"/>
      <c r="Q320" s="78"/>
      <c r="R320" s="78"/>
      <c r="S320" s="78"/>
      <c r="T320" s="78"/>
      <c r="U320" s="86"/>
      <c r="V320" s="86"/>
      <c r="W320" s="86"/>
      <c r="X320" s="86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57"/>
      <c r="J321" s="55"/>
      <c r="K321" s="59"/>
      <c r="L321" s="57"/>
      <c r="M321" s="57"/>
      <c r="N321" s="78"/>
      <c r="O321" s="116"/>
      <c r="P321" s="117"/>
      <c r="Q321" s="78"/>
      <c r="R321" s="78"/>
      <c r="S321" s="78"/>
      <c r="T321" s="78"/>
      <c r="U321" s="86"/>
      <c r="V321" s="86"/>
      <c r="W321" s="86"/>
      <c r="X321" s="86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57"/>
      <c r="J322" s="55"/>
      <c r="K322" s="59"/>
      <c r="L322" s="57"/>
      <c r="M322" s="57"/>
      <c r="N322" s="78"/>
      <c r="O322" s="116"/>
      <c r="P322" s="117"/>
      <c r="Q322" s="78"/>
      <c r="R322" s="78"/>
      <c r="S322" s="78"/>
      <c r="T322" s="78"/>
      <c r="U322" s="86"/>
      <c r="V322" s="86"/>
      <c r="W322" s="86"/>
      <c r="X322" s="86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57"/>
      <c r="J323" s="55"/>
      <c r="K323" s="59"/>
      <c r="L323" s="57"/>
      <c r="M323" s="57"/>
      <c r="N323" s="78"/>
      <c r="O323" s="116"/>
      <c r="P323" s="117"/>
      <c r="Q323" s="78"/>
      <c r="R323" s="78"/>
      <c r="S323" s="78"/>
      <c r="T323" s="78"/>
      <c r="U323" s="86"/>
      <c r="V323" s="86"/>
      <c r="W323" s="86"/>
      <c r="X323" s="86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86"/>
      <c r="V324" s="86"/>
      <c r="W324" s="86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4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4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89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112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115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4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4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4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5"/>
  <sheetViews>
    <sheetView topLeftCell="A224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915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43405</v>
      </c>
      <c r="C4" s="55">
        <v>14689</v>
      </c>
      <c r="D4" s="56" t="s">
        <v>672</v>
      </c>
      <c r="E4" s="57" t="s">
        <v>673</v>
      </c>
      <c r="F4" s="58" t="s">
        <v>37</v>
      </c>
      <c r="G4" s="55">
        <v>227</v>
      </c>
      <c r="H4" s="59">
        <v>1.53555</v>
      </c>
      <c r="I4" s="93">
        <v>30763754</v>
      </c>
      <c r="J4" s="93">
        <v>227</v>
      </c>
      <c r="K4" s="93">
        <v>1.53555</v>
      </c>
      <c r="L4" s="94">
        <v>43406</v>
      </c>
      <c r="M4" s="95"/>
      <c r="N4" s="96"/>
      <c r="O4" s="96"/>
      <c r="P4" s="96"/>
      <c r="Q4" s="97"/>
      <c r="R4" s="98">
        <v>43413</v>
      </c>
      <c r="S4" s="99" t="s">
        <v>38</v>
      </c>
      <c r="T4" s="78">
        <v>582</v>
      </c>
      <c r="U4" s="80">
        <f>T4*K4</f>
        <v>893.6901</v>
      </c>
      <c r="V4" s="78"/>
      <c r="W4" s="79"/>
      <c r="X4" s="80">
        <f t="shared" ref="X4:X67" si="0">U4+W4</f>
        <v>893.6901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14700</v>
      </c>
      <c r="D5" s="56" t="s">
        <v>696</v>
      </c>
      <c r="E5" s="57" t="s">
        <v>697</v>
      </c>
      <c r="F5" s="58" t="s">
        <v>37</v>
      </c>
      <c r="G5" s="55">
        <v>227</v>
      </c>
      <c r="H5" s="59">
        <v>1.49655</v>
      </c>
      <c r="I5" s="93">
        <v>30763755</v>
      </c>
      <c r="J5" s="93">
        <v>227</v>
      </c>
      <c r="K5" s="93">
        <v>1.49655</v>
      </c>
      <c r="L5" s="94">
        <v>43406</v>
      </c>
      <c r="M5" s="95"/>
      <c r="N5" s="96"/>
      <c r="O5" s="96"/>
      <c r="P5" s="96"/>
      <c r="Q5" s="97"/>
      <c r="R5" s="98">
        <v>43411</v>
      </c>
      <c r="S5" s="99" t="s">
        <v>38</v>
      </c>
      <c r="T5" s="78">
        <v>722</v>
      </c>
      <c r="U5" s="80">
        <f t="shared" ref="U5:U68" si="1">T5*K5</f>
        <v>1080.5091</v>
      </c>
      <c r="V5" s="78"/>
      <c r="W5" s="79"/>
      <c r="X5" s="80">
        <f t="shared" si="0"/>
        <v>1080.5091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14705</v>
      </c>
      <c r="D6" s="56" t="s">
        <v>306</v>
      </c>
      <c r="E6" s="57" t="s">
        <v>307</v>
      </c>
      <c r="F6" s="58" t="s">
        <v>37</v>
      </c>
      <c r="G6" s="55">
        <v>200</v>
      </c>
      <c r="H6" s="59">
        <v>1.289</v>
      </c>
      <c r="I6" s="93">
        <v>30763756</v>
      </c>
      <c r="J6" s="93">
        <v>200</v>
      </c>
      <c r="K6" s="93">
        <v>1.289</v>
      </c>
      <c r="L6" s="94">
        <v>43406</v>
      </c>
      <c r="M6" s="95"/>
      <c r="N6" s="96"/>
      <c r="O6" s="96"/>
      <c r="P6" s="96"/>
      <c r="Q6" s="97"/>
      <c r="R6" s="98">
        <v>43410</v>
      </c>
      <c r="S6" s="99" t="s">
        <v>38</v>
      </c>
      <c r="T6" s="78">
        <v>708</v>
      </c>
      <c r="U6" s="80">
        <f t="shared" si="1"/>
        <v>912.612</v>
      </c>
      <c r="V6" s="78"/>
      <c r="W6" s="79"/>
      <c r="X6" s="80">
        <f t="shared" si="0"/>
        <v>912.612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14707</v>
      </c>
      <c r="D7" s="56" t="s">
        <v>796</v>
      </c>
      <c r="E7" s="57" t="s">
        <v>797</v>
      </c>
      <c r="F7" s="58" t="s">
        <v>37</v>
      </c>
      <c r="G7" s="55">
        <v>260</v>
      </c>
      <c r="H7" s="59">
        <v>2.232</v>
      </c>
      <c r="I7" s="93">
        <v>30763757</v>
      </c>
      <c r="J7" s="93">
        <v>260</v>
      </c>
      <c r="K7" s="93">
        <v>2.232</v>
      </c>
      <c r="L7" s="94">
        <v>43406</v>
      </c>
      <c r="M7" s="95"/>
      <c r="N7" s="96"/>
      <c r="O7" s="96"/>
      <c r="P7" s="96"/>
      <c r="Q7" s="97"/>
      <c r="R7" s="98">
        <v>43411</v>
      </c>
      <c r="S7" s="99" t="s">
        <v>38</v>
      </c>
      <c r="T7" s="78">
        <v>793</v>
      </c>
      <c r="U7" s="80">
        <f t="shared" si="1"/>
        <v>1769.976</v>
      </c>
      <c r="V7" s="78"/>
      <c r="W7" s="79"/>
      <c r="X7" s="80">
        <f t="shared" si="0"/>
        <v>1769.976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14794</v>
      </c>
      <c r="D8" s="56" t="s">
        <v>163</v>
      </c>
      <c r="E8" s="57" t="s">
        <v>164</v>
      </c>
      <c r="F8" s="58" t="s">
        <v>37</v>
      </c>
      <c r="G8" s="55">
        <v>200</v>
      </c>
      <c r="H8" s="59">
        <v>1.433</v>
      </c>
      <c r="I8" s="93">
        <v>30763758</v>
      </c>
      <c r="J8" s="93">
        <v>200</v>
      </c>
      <c r="K8" s="93">
        <v>1.433</v>
      </c>
      <c r="L8" s="94">
        <v>43406</v>
      </c>
      <c r="M8" s="95"/>
      <c r="N8" s="96"/>
      <c r="O8" s="96"/>
      <c r="P8" s="96"/>
      <c r="Q8" s="97"/>
      <c r="R8" s="98">
        <v>43411</v>
      </c>
      <c r="S8" s="99" t="s">
        <v>38</v>
      </c>
      <c r="T8" s="78">
        <v>540</v>
      </c>
      <c r="U8" s="80">
        <f t="shared" si="1"/>
        <v>773.82</v>
      </c>
      <c r="V8" s="78"/>
      <c r="W8" s="79"/>
      <c r="X8" s="80">
        <f t="shared" si="0"/>
        <v>773.82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14808</v>
      </c>
      <c r="D9" s="56" t="s">
        <v>66</v>
      </c>
      <c r="E9" s="57" t="s">
        <v>51</v>
      </c>
      <c r="F9" s="58" t="s">
        <v>37</v>
      </c>
      <c r="G9" s="55">
        <v>400</v>
      </c>
      <c r="H9" s="59">
        <v>3.03</v>
      </c>
      <c r="I9" s="93">
        <v>30763759</v>
      </c>
      <c r="J9" s="93">
        <v>400</v>
      </c>
      <c r="K9" s="93">
        <v>3.03</v>
      </c>
      <c r="L9" s="94">
        <v>43406</v>
      </c>
      <c r="M9" s="95"/>
      <c r="N9" s="96"/>
      <c r="O9" s="96"/>
      <c r="P9" s="96"/>
      <c r="Q9" s="97"/>
      <c r="R9" s="98">
        <v>43410</v>
      </c>
      <c r="S9" s="99" t="s">
        <v>38</v>
      </c>
      <c r="T9" s="78">
        <v>570</v>
      </c>
      <c r="U9" s="80">
        <f t="shared" si="1"/>
        <v>1727.1</v>
      </c>
      <c r="V9" s="78"/>
      <c r="W9" s="79"/>
      <c r="X9" s="80">
        <f t="shared" si="0"/>
        <v>1727.1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14818</v>
      </c>
      <c r="D10" s="56" t="s">
        <v>242</v>
      </c>
      <c r="E10" s="57" t="s">
        <v>243</v>
      </c>
      <c r="F10" s="58" t="s">
        <v>37</v>
      </c>
      <c r="G10" s="55">
        <v>200</v>
      </c>
      <c r="H10" s="59">
        <v>1.395</v>
      </c>
      <c r="I10" s="93">
        <v>30763760</v>
      </c>
      <c r="J10" s="93">
        <v>200</v>
      </c>
      <c r="K10" s="93">
        <v>1.395</v>
      </c>
      <c r="L10" s="94">
        <v>43406</v>
      </c>
      <c r="M10" s="95"/>
      <c r="N10" s="96"/>
      <c r="O10" s="96"/>
      <c r="P10" s="96"/>
      <c r="Q10" s="97"/>
      <c r="R10" s="98">
        <v>43411</v>
      </c>
      <c r="S10" s="99" t="s">
        <v>38</v>
      </c>
      <c r="T10" s="78">
        <v>592</v>
      </c>
      <c r="U10" s="80">
        <f t="shared" si="1"/>
        <v>825.84</v>
      </c>
      <c r="V10" s="78"/>
      <c r="W10" s="79"/>
      <c r="X10" s="80">
        <f t="shared" si="0"/>
        <v>825.84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14819</v>
      </c>
      <c r="D11" s="56" t="s">
        <v>189</v>
      </c>
      <c r="E11" s="57" t="s">
        <v>190</v>
      </c>
      <c r="F11" s="58" t="s">
        <v>37</v>
      </c>
      <c r="G11" s="55">
        <v>213</v>
      </c>
      <c r="H11" s="59">
        <v>1.3308</v>
      </c>
      <c r="I11" s="93">
        <v>30763761</v>
      </c>
      <c r="J11" s="93">
        <v>213</v>
      </c>
      <c r="K11" s="93">
        <v>1.3308</v>
      </c>
      <c r="L11" s="94">
        <v>43406</v>
      </c>
      <c r="M11" s="95"/>
      <c r="N11" s="96"/>
      <c r="O11" s="96"/>
      <c r="P11" s="96"/>
      <c r="Q11" s="97"/>
      <c r="R11" s="98">
        <v>43411</v>
      </c>
      <c r="S11" s="99" t="s">
        <v>38</v>
      </c>
      <c r="T11" s="78">
        <v>722</v>
      </c>
      <c r="U11" s="80">
        <f t="shared" si="1"/>
        <v>960.8376</v>
      </c>
      <c r="V11" s="78"/>
      <c r="W11" s="79"/>
      <c r="X11" s="80">
        <f t="shared" si="0"/>
        <v>960.8376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>
        <v>43408</v>
      </c>
      <c r="C12" s="55">
        <v>14813</v>
      </c>
      <c r="D12" s="56" t="s">
        <v>691</v>
      </c>
      <c r="E12" s="57" t="s">
        <v>51</v>
      </c>
      <c r="F12" s="58" t="s">
        <v>675</v>
      </c>
      <c r="G12" s="55">
        <v>600</v>
      </c>
      <c r="H12" s="59">
        <v>3.84</v>
      </c>
      <c r="I12" s="93">
        <v>30763720</v>
      </c>
      <c r="J12" s="93">
        <v>600</v>
      </c>
      <c r="K12" s="93">
        <v>3.84</v>
      </c>
      <c r="L12" s="94">
        <v>43378</v>
      </c>
      <c r="M12" s="95"/>
      <c r="N12" s="96"/>
      <c r="O12" s="96"/>
      <c r="P12" s="96"/>
      <c r="Q12" s="97"/>
      <c r="R12" s="98">
        <v>43411</v>
      </c>
      <c r="S12" s="99" t="s">
        <v>38</v>
      </c>
      <c r="T12" s="78">
        <v>570</v>
      </c>
      <c r="U12" s="80">
        <f t="shared" si="1"/>
        <v>2188.8</v>
      </c>
      <c r="V12" s="78"/>
      <c r="W12" s="79"/>
      <c r="X12" s="80">
        <f t="shared" si="0"/>
        <v>2188.8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>
        <v>43409</v>
      </c>
      <c r="C13" s="55">
        <v>14860</v>
      </c>
      <c r="D13" s="56" t="s">
        <v>361</v>
      </c>
      <c r="E13" s="57" t="s">
        <v>76</v>
      </c>
      <c r="F13" s="58" t="s">
        <v>37</v>
      </c>
      <c r="G13" s="55">
        <v>284</v>
      </c>
      <c r="H13" s="59">
        <v>2.025</v>
      </c>
      <c r="I13" s="93">
        <v>30763753</v>
      </c>
      <c r="J13" s="93">
        <v>284</v>
      </c>
      <c r="K13" s="93">
        <v>2.025</v>
      </c>
      <c r="L13" s="94">
        <v>43410</v>
      </c>
      <c r="M13" s="95"/>
      <c r="N13" s="96"/>
      <c r="O13" s="96"/>
      <c r="P13" s="96"/>
      <c r="Q13" s="97"/>
      <c r="R13" s="98">
        <v>43414</v>
      </c>
      <c r="S13" s="99" t="s">
        <v>38</v>
      </c>
      <c r="T13" s="78">
        <v>490</v>
      </c>
      <c r="U13" s="80">
        <f t="shared" si="1"/>
        <v>992.25</v>
      </c>
      <c r="V13" s="78"/>
      <c r="W13" s="79"/>
      <c r="X13" s="80">
        <f t="shared" si="0"/>
        <v>992.25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14861</v>
      </c>
      <c r="D14" s="56" t="s">
        <v>79</v>
      </c>
      <c r="E14" s="57" t="s">
        <v>80</v>
      </c>
      <c r="F14" s="58" t="s">
        <v>37</v>
      </c>
      <c r="G14" s="55">
        <v>200</v>
      </c>
      <c r="H14" s="59">
        <v>1.343</v>
      </c>
      <c r="I14" s="93">
        <v>30763752</v>
      </c>
      <c r="J14" s="93">
        <v>200</v>
      </c>
      <c r="K14" s="93">
        <v>1.343</v>
      </c>
      <c r="L14" s="94">
        <v>43410</v>
      </c>
      <c r="M14" s="95"/>
      <c r="N14" s="96"/>
      <c r="O14" s="96"/>
      <c r="P14" s="96"/>
      <c r="Q14" s="97"/>
      <c r="R14" s="98">
        <v>43414</v>
      </c>
      <c r="S14" s="99" t="s">
        <v>38</v>
      </c>
      <c r="T14" s="78">
        <v>695</v>
      </c>
      <c r="U14" s="80">
        <f t="shared" si="1"/>
        <v>933.385</v>
      </c>
      <c r="V14" s="78"/>
      <c r="W14" s="79"/>
      <c r="X14" s="80">
        <f t="shared" si="0"/>
        <v>933.385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14862</v>
      </c>
      <c r="D15" s="56" t="s">
        <v>146</v>
      </c>
      <c r="E15" s="57" t="s">
        <v>147</v>
      </c>
      <c r="F15" s="58" t="s">
        <v>37</v>
      </c>
      <c r="G15" s="55">
        <v>210</v>
      </c>
      <c r="H15" s="59">
        <v>1.351</v>
      </c>
      <c r="I15" s="93">
        <v>30763751</v>
      </c>
      <c r="J15" s="93">
        <v>210</v>
      </c>
      <c r="K15" s="93">
        <v>1.351</v>
      </c>
      <c r="L15" s="94">
        <v>43410</v>
      </c>
      <c r="M15" s="95"/>
      <c r="N15" s="96"/>
      <c r="O15" s="96"/>
      <c r="P15" s="96"/>
      <c r="Q15" s="97"/>
      <c r="R15" s="98">
        <v>43416</v>
      </c>
      <c r="S15" s="99" t="s">
        <v>38</v>
      </c>
      <c r="T15" s="78">
        <v>604</v>
      </c>
      <c r="U15" s="80">
        <f t="shared" si="1"/>
        <v>816.004</v>
      </c>
      <c r="V15" s="78"/>
      <c r="W15" s="79"/>
      <c r="X15" s="80">
        <f t="shared" si="0"/>
        <v>816.004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14863</v>
      </c>
      <c r="D16" s="56" t="s">
        <v>755</v>
      </c>
      <c r="E16" s="57" t="s">
        <v>756</v>
      </c>
      <c r="F16" s="58" t="s">
        <v>37</v>
      </c>
      <c r="G16" s="55">
        <v>218</v>
      </c>
      <c r="H16" s="59">
        <v>1.3952</v>
      </c>
      <c r="I16" s="93">
        <v>30763750</v>
      </c>
      <c r="J16" s="93">
        <v>218</v>
      </c>
      <c r="K16" s="93">
        <v>1.3952</v>
      </c>
      <c r="L16" s="94">
        <v>43410</v>
      </c>
      <c r="M16" s="95"/>
      <c r="N16" s="96"/>
      <c r="O16" s="96"/>
      <c r="P16" s="96"/>
      <c r="Q16" s="97"/>
      <c r="R16" s="98">
        <v>43415</v>
      </c>
      <c r="S16" s="99" t="s">
        <v>38</v>
      </c>
      <c r="T16" s="78">
        <v>695</v>
      </c>
      <c r="U16" s="80">
        <f t="shared" si="1"/>
        <v>969.664</v>
      </c>
      <c r="V16" s="78"/>
      <c r="W16" s="79"/>
      <c r="X16" s="80">
        <f t="shared" si="0"/>
        <v>969.664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14864</v>
      </c>
      <c r="D17" s="56" t="s">
        <v>832</v>
      </c>
      <c r="E17" s="57" t="s">
        <v>833</v>
      </c>
      <c r="F17" s="58" t="s">
        <v>37</v>
      </c>
      <c r="G17" s="55">
        <v>200</v>
      </c>
      <c r="H17" s="59">
        <v>1.37</v>
      </c>
      <c r="I17" s="93">
        <v>30763749</v>
      </c>
      <c r="J17" s="93">
        <v>200</v>
      </c>
      <c r="K17" s="93">
        <v>1.37</v>
      </c>
      <c r="L17" s="94">
        <v>43410</v>
      </c>
      <c r="M17" s="95"/>
      <c r="N17" s="96"/>
      <c r="O17" s="96"/>
      <c r="P17" s="96"/>
      <c r="Q17" s="97"/>
      <c r="R17" s="98">
        <v>43414</v>
      </c>
      <c r="S17" s="99" t="s">
        <v>38</v>
      </c>
      <c r="T17" s="78">
        <v>737</v>
      </c>
      <c r="U17" s="80">
        <f t="shared" si="1"/>
        <v>1009.69</v>
      </c>
      <c r="V17" s="78"/>
      <c r="W17" s="79"/>
      <c r="X17" s="80">
        <f t="shared" si="0"/>
        <v>1009.69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14865</v>
      </c>
      <c r="D18" s="56" t="s">
        <v>762</v>
      </c>
      <c r="E18" s="57" t="s">
        <v>297</v>
      </c>
      <c r="F18" s="58" t="s">
        <v>37</v>
      </c>
      <c r="G18" s="55">
        <v>375</v>
      </c>
      <c r="H18" s="59">
        <v>2.57625</v>
      </c>
      <c r="I18" s="93">
        <v>30763748</v>
      </c>
      <c r="J18" s="93">
        <v>375</v>
      </c>
      <c r="K18" s="93">
        <v>2.57625</v>
      </c>
      <c r="L18" s="94">
        <v>43410</v>
      </c>
      <c r="M18" s="95"/>
      <c r="N18" s="96"/>
      <c r="O18" s="96"/>
      <c r="P18" s="96"/>
      <c r="Q18" s="97"/>
      <c r="R18" s="98">
        <v>43415</v>
      </c>
      <c r="S18" s="99" t="s">
        <v>38</v>
      </c>
      <c r="T18" s="78">
        <v>681</v>
      </c>
      <c r="U18" s="80">
        <f t="shared" si="1"/>
        <v>1754.42625</v>
      </c>
      <c r="V18" s="78"/>
      <c r="W18" s="79"/>
      <c r="X18" s="80">
        <f t="shared" si="0"/>
        <v>1754.42625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14866</v>
      </c>
      <c r="D19" s="56" t="s">
        <v>731</v>
      </c>
      <c r="E19" s="57" t="s">
        <v>650</v>
      </c>
      <c r="F19" s="58" t="s">
        <v>37</v>
      </c>
      <c r="G19" s="55">
        <v>270</v>
      </c>
      <c r="H19" s="59">
        <v>1.728</v>
      </c>
      <c r="I19" s="93">
        <v>30763747</v>
      </c>
      <c r="J19" s="93">
        <v>270</v>
      </c>
      <c r="K19" s="93">
        <v>1.728</v>
      </c>
      <c r="L19" s="94">
        <v>43410</v>
      </c>
      <c r="M19" s="95"/>
      <c r="N19" s="96"/>
      <c r="O19" s="96"/>
      <c r="P19" s="96"/>
      <c r="Q19" s="97"/>
      <c r="R19" s="98">
        <v>43415</v>
      </c>
      <c r="S19" s="99" t="s">
        <v>38</v>
      </c>
      <c r="T19" s="78">
        <v>595</v>
      </c>
      <c r="U19" s="80">
        <f t="shared" si="1"/>
        <v>1028.16</v>
      </c>
      <c r="V19" s="78"/>
      <c r="W19" s="79"/>
      <c r="X19" s="80">
        <f t="shared" si="0"/>
        <v>1028.16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14867</v>
      </c>
      <c r="D20" s="56" t="s">
        <v>128</v>
      </c>
      <c r="E20" s="57" t="s">
        <v>129</v>
      </c>
      <c r="F20" s="58" t="s">
        <v>37</v>
      </c>
      <c r="G20" s="55">
        <v>200</v>
      </c>
      <c r="H20" s="59">
        <v>1.28</v>
      </c>
      <c r="I20" s="93">
        <v>30763746</v>
      </c>
      <c r="J20" s="93">
        <v>200</v>
      </c>
      <c r="K20" s="93">
        <v>1.28</v>
      </c>
      <c r="L20" s="94">
        <v>43410</v>
      </c>
      <c r="M20" s="95"/>
      <c r="N20" s="96"/>
      <c r="O20" s="96"/>
      <c r="P20" s="96"/>
      <c r="Q20" s="97"/>
      <c r="R20" s="98">
        <v>43416</v>
      </c>
      <c r="S20" s="99" t="s">
        <v>38</v>
      </c>
      <c r="T20" s="78">
        <v>592</v>
      </c>
      <c r="U20" s="80">
        <f t="shared" si="1"/>
        <v>757.76</v>
      </c>
      <c r="V20" s="78"/>
      <c r="W20" s="79"/>
      <c r="X20" s="80">
        <f t="shared" si="0"/>
        <v>757.76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14868</v>
      </c>
      <c r="D21" s="56" t="s">
        <v>679</v>
      </c>
      <c r="E21" s="57" t="s">
        <v>278</v>
      </c>
      <c r="F21" s="58" t="s">
        <v>37</v>
      </c>
      <c r="G21" s="55">
        <v>200</v>
      </c>
      <c r="H21" s="59">
        <v>1.28</v>
      </c>
      <c r="I21" s="93">
        <v>30763745</v>
      </c>
      <c r="J21" s="93">
        <v>200</v>
      </c>
      <c r="K21" s="93">
        <v>1.28</v>
      </c>
      <c r="L21" s="94">
        <v>43410</v>
      </c>
      <c r="M21" s="95"/>
      <c r="N21" s="96"/>
      <c r="O21" s="96"/>
      <c r="P21" s="96"/>
      <c r="Q21" s="97"/>
      <c r="R21" s="98">
        <v>43416</v>
      </c>
      <c r="S21" s="99" t="s">
        <v>38</v>
      </c>
      <c r="T21" s="78">
        <v>530</v>
      </c>
      <c r="U21" s="80">
        <f t="shared" si="1"/>
        <v>678.4</v>
      </c>
      <c r="V21" s="78"/>
      <c r="W21" s="79"/>
      <c r="X21" s="80">
        <f t="shared" si="0"/>
        <v>678.4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14869</v>
      </c>
      <c r="D22" s="56" t="s">
        <v>324</v>
      </c>
      <c r="E22" s="57" t="s">
        <v>228</v>
      </c>
      <c r="F22" s="58" t="s">
        <v>37</v>
      </c>
      <c r="G22" s="55">
        <v>570</v>
      </c>
      <c r="H22" s="59">
        <v>4.385</v>
      </c>
      <c r="I22" s="93">
        <v>30763744</v>
      </c>
      <c r="J22" s="93">
        <v>570</v>
      </c>
      <c r="K22" s="93">
        <v>4.385</v>
      </c>
      <c r="L22" s="94">
        <v>43410</v>
      </c>
      <c r="M22" s="95"/>
      <c r="N22" s="96"/>
      <c r="O22" s="96"/>
      <c r="P22" s="96"/>
      <c r="Q22" s="97"/>
      <c r="R22" s="98">
        <v>43414</v>
      </c>
      <c r="S22" s="99" t="s">
        <v>38</v>
      </c>
      <c r="T22" s="78">
        <v>426</v>
      </c>
      <c r="U22" s="80">
        <f t="shared" si="1"/>
        <v>1868.01</v>
      </c>
      <c r="V22" s="78"/>
      <c r="W22" s="79"/>
      <c r="X22" s="80">
        <f t="shared" si="0"/>
        <v>1868.01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61"/>
      <c r="C23" s="55">
        <v>14871</v>
      </c>
      <c r="D23" s="56" t="s">
        <v>799</v>
      </c>
      <c r="E23" s="57" t="s">
        <v>63</v>
      </c>
      <c r="F23" s="58" t="s">
        <v>37</v>
      </c>
      <c r="G23" s="55">
        <v>500</v>
      </c>
      <c r="H23" s="59">
        <v>3.35</v>
      </c>
      <c r="I23" s="93">
        <v>30763743</v>
      </c>
      <c r="J23" s="93">
        <v>500</v>
      </c>
      <c r="K23" s="93">
        <v>3.35</v>
      </c>
      <c r="L23" s="94">
        <v>43410</v>
      </c>
      <c r="M23" s="95"/>
      <c r="N23" s="96"/>
      <c r="O23" s="96"/>
      <c r="P23" s="96"/>
      <c r="Q23" s="97"/>
      <c r="R23" s="98">
        <v>43415</v>
      </c>
      <c r="S23" s="99" t="s">
        <v>38</v>
      </c>
      <c r="T23" s="78">
        <v>517</v>
      </c>
      <c r="U23" s="80">
        <f t="shared" si="1"/>
        <v>1731.95</v>
      </c>
      <c r="V23" s="78"/>
      <c r="W23" s="79"/>
      <c r="X23" s="80">
        <f t="shared" si="0"/>
        <v>1731.95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14872</v>
      </c>
      <c r="D24" s="56" t="s">
        <v>127</v>
      </c>
      <c r="E24" s="57" t="s">
        <v>63</v>
      </c>
      <c r="F24" s="58" t="s">
        <v>37</v>
      </c>
      <c r="G24" s="55">
        <v>340</v>
      </c>
      <c r="H24" s="59">
        <v>2.595</v>
      </c>
      <c r="I24" s="93">
        <v>30763742</v>
      </c>
      <c r="J24" s="93">
        <v>340</v>
      </c>
      <c r="K24" s="93">
        <v>2.595</v>
      </c>
      <c r="L24" s="94">
        <v>43410</v>
      </c>
      <c r="M24" s="95"/>
      <c r="N24" s="96"/>
      <c r="O24" s="96"/>
      <c r="P24" s="96"/>
      <c r="Q24" s="97"/>
      <c r="R24" s="98">
        <v>43415</v>
      </c>
      <c r="S24" s="99" t="s">
        <v>38</v>
      </c>
      <c r="T24" s="78">
        <v>517</v>
      </c>
      <c r="U24" s="80">
        <f t="shared" si="1"/>
        <v>1341.615</v>
      </c>
      <c r="V24" s="78"/>
      <c r="W24" s="79"/>
      <c r="X24" s="80">
        <f t="shared" si="0"/>
        <v>1341.615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14874</v>
      </c>
      <c r="D25" s="56" t="s">
        <v>814</v>
      </c>
      <c r="E25" s="57" t="s">
        <v>402</v>
      </c>
      <c r="F25" s="58" t="s">
        <v>37</v>
      </c>
      <c r="G25" s="55">
        <v>250</v>
      </c>
      <c r="H25" s="59">
        <v>1.6</v>
      </c>
      <c r="I25" s="93">
        <v>30763741</v>
      </c>
      <c r="J25" s="93">
        <v>250</v>
      </c>
      <c r="K25" s="93">
        <v>1.6</v>
      </c>
      <c r="L25" s="94">
        <v>43410</v>
      </c>
      <c r="M25" s="95"/>
      <c r="N25" s="96"/>
      <c r="O25" s="96"/>
      <c r="P25" s="96"/>
      <c r="Q25" s="97"/>
      <c r="R25" s="98">
        <v>43415</v>
      </c>
      <c r="S25" s="99" t="s">
        <v>38</v>
      </c>
      <c r="T25" s="78">
        <v>621</v>
      </c>
      <c r="U25" s="80">
        <f t="shared" si="1"/>
        <v>993.6</v>
      </c>
      <c r="V25" s="78"/>
      <c r="W25" s="79"/>
      <c r="X25" s="80">
        <f t="shared" si="0"/>
        <v>993.6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14875</v>
      </c>
      <c r="D26" s="56" t="s">
        <v>471</v>
      </c>
      <c r="E26" s="57" t="s">
        <v>402</v>
      </c>
      <c r="F26" s="58" t="s">
        <v>37</v>
      </c>
      <c r="G26" s="55">
        <v>250</v>
      </c>
      <c r="H26" s="59">
        <v>1.6</v>
      </c>
      <c r="I26" s="93">
        <v>30763740</v>
      </c>
      <c r="J26" s="93">
        <v>250</v>
      </c>
      <c r="K26" s="93">
        <v>1.6</v>
      </c>
      <c r="L26" s="94">
        <v>43410</v>
      </c>
      <c r="M26" s="95"/>
      <c r="N26" s="96"/>
      <c r="O26" s="96"/>
      <c r="P26" s="96"/>
      <c r="Q26" s="97"/>
      <c r="R26" s="98">
        <v>43415</v>
      </c>
      <c r="S26" s="99" t="s">
        <v>38</v>
      </c>
      <c r="T26" s="78">
        <v>621</v>
      </c>
      <c r="U26" s="80">
        <f t="shared" si="1"/>
        <v>993.6</v>
      </c>
      <c r="V26" s="78"/>
      <c r="W26" s="79"/>
      <c r="X26" s="80">
        <f t="shared" si="0"/>
        <v>993.6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14876</v>
      </c>
      <c r="D27" s="56" t="s">
        <v>170</v>
      </c>
      <c r="E27" s="57" t="s">
        <v>171</v>
      </c>
      <c r="F27" s="58" t="s">
        <v>37</v>
      </c>
      <c r="G27" s="55">
        <v>220</v>
      </c>
      <c r="H27" s="59">
        <v>1.408</v>
      </c>
      <c r="I27" s="93">
        <v>30763739</v>
      </c>
      <c r="J27" s="93">
        <v>220</v>
      </c>
      <c r="K27" s="93">
        <v>1.408</v>
      </c>
      <c r="L27" s="94">
        <v>43410</v>
      </c>
      <c r="M27" s="95"/>
      <c r="N27" s="96"/>
      <c r="O27" s="96"/>
      <c r="P27" s="96"/>
      <c r="Q27" s="97"/>
      <c r="R27" s="98">
        <v>43415</v>
      </c>
      <c r="S27" s="99" t="s">
        <v>38</v>
      </c>
      <c r="T27" s="78">
        <v>683</v>
      </c>
      <c r="U27" s="80">
        <f t="shared" si="1"/>
        <v>961.664</v>
      </c>
      <c r="V27" s="78"/>
      <c r="W27" s="79"/>
      <c r="X27" s="80">
        <f t="shared" si="0"/>
        <v>961.664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14877</v>
      </c>
      <c r="D28" s="56" t="s">
        <v>883</v>
      </c>
      <c r="E28" s="57" t="s">
        <v>178</v>
      </c>
      <c r="F28" s="58" t="s">
        <v>37</v>
      </c>
      <c r="G28" s="55">
        <v>200</v>
      </c>
      <c r="H28" s="59">
        <v>1.28</v>
      </c>
      <c r="I28" s="93">
        <v>30763738</v>
      </c>
      <c r="J28" s="93">
        <v>200</v>
      </c>
      <c r="K28" s="93">
        <v>1.28</v>
      </c>
      <c r="L28" s="94">
        <v>43410</v>
      </c>
      <c r="M28" s="95"/>
      <c r="N28" s="96"/>
      <c r="O28" s="96"/>
      <c r="P28" s="96"/>
      <c r="Q28" s="97"/>
      <c r="R28" s="98">
        <v>43415</v>
      </c>
      <c r="S28" s="99" t="s">
        <v>38</v>
      </c>
      <c r="T28" s="78">
        <v>696</v>
      </c>
      <c r="U28" s="80">
        <f t="shared" si="1"/>
        <v>890.88</v>
      </c>
      <c r="V28" s="78"/>
      <c r="W28" s="79"/>
      <c r="X28" s="80">
        <f t="shared" si="0"/>
        <v>890.88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14879</v>
      </c>
      <c r="D29" s="56" t="s">
        <v>794</v>
      </c>
      <c r="E29" s="57" t="s">
        <v>795</v>
      </c>
      <c r="F29" s="58" t="s">
        <v>37</v>
      </c>
      <c r="G29" s="55">
        <v>260</v>
      </c>
      <c r="H29" s="59">
        <v>2.184</v>
      </c>
      <c r="I29" s="93">
        <v>30763737</v>
      </c>
      <c r="J29" s="93">
        <v>260</v>
      </c>
      <c r="K29" s="93">
        <v>2.184</v>
      </c>
      <c r="L29" s="94">
        <v>43410</v>
      </c>
      <c r="M29" s="95"/>
      <c r="N29" s="96"/>
      <c r="O29" s="96"/>
      <c r="P29" s="96"/>
      <c r="Q29" s="97"/>
      <c r="R29" s="98">
        <v>43415</v>
      </c>
      <c r="S29" s="99" t="s">
        <v>38</v>
      </c>
      <c r="T29" s="78">
        <v>660</v>
      </c>
      <c r="U29" s="80">
        <f t="shared" si="1"/>
        <v>1441.44</v>
      </c>
      <c r="V29" s="78"/>
      <c r="W29" s="79"/>
      <c r="X29" s="80">
        <f t="shared" si="0"/>
        <v>1441.44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14880</v>
      </c>
      <c r="D30" s="56" t="s">
        <v>201</v>
      </c>
      <c r="E30" s="57" t="s">
        <v>53</v>
      </c>
      <c r="F30" s="58" t="s">
        <v>37</v>
      </c>
      <c r="G30" s="55">
        <v>200</v>
      </c>
      <c r="H30" s="59">
        <v>1.28</v>
      </c>
      <c r="I30" s="93">
        <v>30763736</v>
      </c>
      <c r="J30" s="93">
        <v>200</v>
      </c>
      <c r="K30" s="93">
        <v>1.28</v>
      </c>
      <c r="L30" s="94">
        <v>43410</v>
      </c>
      <c r="M30" s="95"/>
      <c r="N30" s="96"/>
      <c r="O30" s="96"/>
      <c r="P30" s="96"/>
      <c r="Q30" s="97"/>
      <c r="R30" s="98">
        <v>43414</v>
      </c>
      <c r="S30" s="99" t="s">
        <v>38</v>
      </c>
      <c r="T30" s="78">
        <v>540</v>
      </c>
      <c r="U30" s="80">
        <f t="shared" si="1"/>
        <v>691.2</v>
      </c>
      <c r="V30" s="78"/>
      <c r="W30" s="79"/>
      <c r="X30" s="80">
        <f t="shared" si="0"/>
        <v>691.2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14881</v>
      </c>
      <c r="D31" s="56" t="s">
        <v>816</v>
      </c>
      <c r="E31" s="57" t="s">
        <v>53</v>
      </c>
      <c r="F31" s="58" t="s">
        <v>37</v>
      </c>
      <c r="G31" s="55">
        <v>500</v>
      </c>
      <c r="H31" s="59">
        <v>3.245</v>
      </c>
      <c r="I31" s="93">
        <v>30763735</v>
      </c>
      <c r="J31" s="93">
        <v>500</v>
      </c>
      <c r="K31" s="93">
        <v>3.245</v>
      </c>
      <c r="L31" s="94">
        <v>43410</v>
      </c>
      <c r="M31" s="95"/>
      <c r="N31" s="96"/>
      <c r="O31" s="96"/>
      <c r="P31" s="96"/>
      <c r="Q31" s="97"/>
      <c r="R31" s="98">
        <v>43414</v>
      </c>
      <c r="S31" s="99" t="s">
        <v>38</v>
      </c>
      <c r="T31" s="78">
        <v>530</v>
      </c>
      <c r="U31" s="80">
        <f t="shared" si="1"/>
        <v>1719.85</v>
      </c>
      <c r="V31" s="78"/>
      <c r="W31" s="79"/>
      <c r="X31" s="80">
        <f t="shared" si="0"/>
        <v>1719.85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14884</v>
      </c>
      <c r="D32" s="56" t="s">
        <v>39</v>
      </c>
      <c r="E32" s="57" t="s">
        <v>40</v>
      </c>
      <c r="F32" s="58" t="s">
        <v>37</v>
      </c>
      <c r="G32" s="55">
        <v>300</v>
      </c>
      <c r="H32" s="59">
        <v>2.18</v>
      </c>
      <c r="I32" s="93">
        <v>30763734</v>
      </c>
      <c r="J32" s="93">
        <v>300</v>
      </c>
      <c r="K32" s="93">
        <v>2.18</v>
      </c>
      <c r="L32" s="94">
        <v>43410</v>
      </c>
      <c r="M32" s="95"/>
      <c r="N32" s="96"/>
      <c r="O32" s="96"/>
      <c r="P32" s="96"/>
      <c r="Q32" s="97"/>
      <c r="R32" s="98">
        <v>43384</v>
      </c>
      <c r="S32" s="99" t="s">
        <v>38</v>
      </c>
      <c r="T32" s="78">
        <v>559</v>
      </c>
      <c r="U32" s="80">
        <f t="shared" si="1"/>
        <v>1218.62</v>
      </c>
      <c r="V32" s="78"/>
      <c r="W32" s="79"/>
      <c r="X32" s="80">
        <f t="shared" si="0"/>
        <v>1218.62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14885</v>
      </c>
      <c r="D33" s="56" t="s">
        <v>105</v>
      </c>
      <c r="E33" s="57" t="s">
        <v>40</v>
      </c>
      <c r="F33" s="58" t="s">
        <v>37</v>
      </c>
      <c r="G33" s="55">
        <v>1300</v>
      </c>
      <c r="H33" s="59">
        <v>8.32</v>
      </c>
      <c r="I33" s="93">
        <v>30763733</v>
      </c>
      <c r="J33" s="93">
        <v>1300</v>
      </c>
      <c r="K33" s="93">
        <v>8.32</v>
      </c>
      <c r="L33" s="94">
        <v>43410</v>
      </c>
      <c r="M33" s="95"/>
      <c r="N33" s="96"/>
      <c r="O33" s="96"/>
      <c r="P33" s="96"/>
      <c r="Q33" s="97"/>
      <c r="R33" s="98">
        <v>43414</v>
      </c>
      <c r="S33" s="99" t="s">
        <v>38</v>
      </c>
      <c r="T33" s="78">
        <v>529</v>
      </c>
      <c r="U33" s="80">
        <f t="shared" si="1"/>
        <v>4401.28</v>
      </c>
      <c r="V33" s="78"/>
      <c r="W33" s="79"/>
      <c r="X33" s="80">
        <f t="shared" si="0"/>
        <v>4401.28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14886</v>
      </c>
      <c r="D34" s="56" t="s">
        <v>67</v>
      </c>
      <c r="E34" s="57" t="s">
        <v>65</v>
      </c>
      <c r="F34" s="58" t="s">
        <v>37</v>
      </c>
      <c r="G34" s="55">
        <v>390</v>
      </c>
      <c r="H34" s="59">
        <v>2.7075</v>
      </c>
      <c r="I34" s="93">
        <v>30763732</v>
      </c>
      <c r="J34" s="93">
        <v>390</v>
      </c>
      <c r="K34" s="93">
        <v>2.7075</v>
      </c>
      <c r="L34" s="94">
        <v>43410</v>
      </c>
      <c r="M34" s="95"/>
      <c r="N34" s="96"/>
      <c r="O34" s="96"/>
      <c r="P34" s="96"/>
      <c r="Q34" s="97"/>
      <c r="R34" s="98">
        <v>43415</v>
      </c>
      <c r="S34" s="99" t="s">
        <v>38</v>
      </c>
      <c r="T34" s="78">
        <v>598</v>
      </c>
      <c r="U34" s="80">
        <f t="shared" si="1"/>
        <v>1619.085</v>
      </c>
      <c r="V34" s="78"/>
      <c r="W34" s="79"/>
      <c r="X34" s="80">
        <f t="shared" si="0"/>
        <v>1619.085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14887</v>
      </c>
      <c r="D35" s="56" t="s">
        <v>842</v>
      </c>
      <c r="E35" s="57" t="s">
        <v>301</v>
      </c>
      <c r="F35" s="58" t="s">
        <v>37</v>
      </c>
      <c r="G35" s="55">
        <v>210</v>
      </c>
      <c r="H35" s="59">
        <v>1.579</v>
      </c>
      <c r="I35" s="93">
        <v>30763731</v>
      </c>
      <c r="J35" s="93">
        <v>210</v>
      </c>
      <c r="K35" s="93">
        <v>1.579</v>
      </c>
      <c r="L35" s="94">
        <v>43410</v>
      </c>
      <c r="M35" s="95"/>
      <c r="N35" s="96"/>
      <c r="O35" s="96"/>
      <c r="P35" s="96"/>
      <c r="Q35" s="97"/>
      <c r="R35" s="98">
        <v>43414</v>
      </c>
      <c r="S35" s="99" t="s">
        <v>38</v>
      </c>
      <c r="T35" s="78">
        <v>650</v>
      </c>
      <c r="U35" s="80">
        <f t="shared" si="1"/>
        <v>1026.35</v>
      </c>
      <c r="V35" s="78"/>
      <c r="W35" s="79"/>
      <c r="X35" s="80">
        <f t="shared" si="0"/>
        <v>1026.35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14889</v>
      </c>
      <c r="D36" s="56" t="s">
        <v>484</v>
      </c>
      <c r="E36" s="57" t="s">
        <v>485</v>
      </c>
      <c r="F36" s="58" t="s">
        <v>37</v>
      </c>
      <c r="G36" s="55">
        <v>210</v>
      </c>
      <c r="H36" s="59">
        <v>1.656</v>
      </c>
      <c r="I36" s="93">
        <v>30763730</v>
      </c>
      <c r="J36" s="93">
        <v>210</v>
      </c>
      <c r="K36" s="93">
        <v>1.656</v>
      </c>
      <c r="L36" s="94">
        <v>43410</v>
      </c>
      <c r="M36" s="95"/>
      <c r="N36" s="96"/>
      <c r="O36" s="96"/>
      <c r="P36" s="96"/>
      <c r="Q36" s="97"/>
      <c r="R36" s="98">
        <v>43416</v>
      </c>
      <c r="S36" s="99" t="s">
        <v>38</v>
      </c>
      <c r="T36" s="78">
        <v>845</v>
      </c>
      <c r="U36" s="80">
        <f t="shared" si="1"/>
        <v>1399.32</v>
      </c>
      <c r="V36" s="78"/>
      <c r="W36" s="79"/>
      <c r="X36" s="80">
        <f t="shared" si="0"/>
        <v>1399.32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14891</v>
      </c>
      <c r="D37" s="56" t="s">
        <v>99</v>
      </c>
      <c r="E37" s="57" t="s">
        <v>40</v>
      </c>
      <c r="F37" s="58" t="s">
        <v>37</v>
      </c>
      <c r="G37" s="55">
        <v>1500</v>
      </c>
      <c r="H37" s="59">
        <v>9.6</v>
      </c>
      <c r="I37" s="93">
        <v>30763729</v>
      </c>
      <c r="J37" s="93">
        <v>1500</v>
      </c>
      <c r="K37" s="93">
        <v>9.6</v>
      </c>
      <c r="L37" s="94">
        <v>43410</v>
      </c>
      <c r="M37" s="95"/>
      <c r="N37" s="96"/>
      <c r="O37" s="96"/>
      <c r="P37" s="96"/>
      <c r="Q37" s="97"/>
      <c r="R37" s="98">
        <v>43417</v>
      </c>
      <c r="S37" s="99" t="s">
        <v>38</v>
      </c>
      <c r="T37" s="78">
        <v>529</v>
      </c>
      <c r="U37" s="80">
        <f t="shared" si="1"/>
        <v>5078.4</v>
      </c>
      <c r="V37" s="78"/>
      <c r="W37" s="79"/>
      <c r="X37" s="80">
        <f t="shared" si="0"/>
        <v>5078.4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14895</v>
      </c>
      <c r="D38" s="56" t="s">
        <v>347</v>
      </c>
      <c r="E38" s="57" t="s">
        <v>348</v>
      </c>
      <c r="F38" s="58" t="s">
        <v>37</v>
      </c>
      <c r="G38" s="55">
        <v>620</v>
      </c>
      <c r="H38" s="59">
        <v>4.1875</v>
      </c>
      <c r="I38" s="93">
        <v>30763728</v>
      </c>
      <c r="J38" s="93">
        <v>620</v>
      </c>
      <c r="K38" s="93">
        <v>4.1875</v>
      </c>
      <c r="L38" s="94">
        <v>43410</v>
      </c>
      <c r="M38" s="95"/>
      <c r="N38" s="96"/>
      <c r="O38" s="96"/>
      <c r="P38" s="96"/>
      <c r="Q38" s="97"/>
      <c r="R38" s="98">
        <v>43414</v>
      </c>
      <c r="S38" s="99" t="s">
        <v>38</v>
      </c>
      <c r="T38" s="78">
        <v>740</v>
      </c>
      <c r="U38" s="80">
        <f t="shared" si="1"/>
        <v>3098.75</v>
      </c>
      <c r="V38" s="78"/>
      <c r="W38" s="79"/>
      <c r="X38" s="80">
        <f t="shared" si="0"/>
        <v>3098.75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14899</v>
      </c>
      <c r="D39" s="56" t="s">
        <v>539</v>
      </c>
      <c r="E39" s="57" t="s">
        <v>98</v>
      </c>
      <c r="F39" s="58" t="s">
        <v>37</v>
      </c>
      <c r="G39" s="55">
        <v>220</v>
      </c>
      <c r="H39" s="59">
        <v>1.4815</v>
      </c>
      <c r="I39" s="93">
        <v>30763727</v>
      </c>
      <c r="J39" s="93">
        <v>220</v>
      </c>
      <c r="K39" s="93">
        <v>1.4815</v>
      </c>
      <c r="L39" s="94">
        <v>43410</v>
      </c>
      <c r="M39" s="95"/>
      <c r="N39" s="96"/>
      <c r="O39" s="96"/>
      <c r="P39" s="96"/>
      <c r="Q39" s="97"/>
      <c r="R39" s="98">
        <v>43414</v>
      </c>
      <c r="S39" s="99" t="s">
        <v>38</v>
      </c>
      <c r="T39" s="78">
        <v>708</v>
      </c>
      <c r="U39" s="80">
        <f t="shared" si="1"/>
        <v>1048.902</v>
      </c>
      <c r="V39" s="78"/>
      <c r="W39" s="79"/>
      <c r="X39" s="80">
        <f t="shared" si="0"/>
        <v>1048.902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>
        <v>43410</v>
      </c>
      <c r="C40" s="55">
        <v>14575</v>
      </c>
      <c r="D40" s="56" t="s">
        <v>916</v>
      </c>
      <c r="E40" s="57" t="s">
        <v>51</v>
      </c>
      <c r="F40" s="58" t="s">
        <v>675</v>
      </c>
      <c r="G40" s="55">
        <v>900</v>
      </c>
      <c r="H40" s="59">
        <v>5.76</v>
      </c>
      <c r="I40" s="93">
        <v>30763726</v>
      </c>
      <c r="J40" s="93">
        <v>900</v>
      </c>
      <c r="K40" s="93">
        <v>5.76</v>
      </c>
      <c r="L40" s="94">
        <v>43411</v>
      </c>
      <c r="M40" s="95"/>
      <c r="N40" s="96"/>
      <c r="O40" s="96"/>
      <c r="P40" s="96"/>
      <c r="Q40" s="97"/>
      <c r="R40" s="98">
        <v>43414</v>
      </c>
      <c r="S40" s="99" t="s">
        <v>38</v>
      </c>
      <c r="T40" s="78">
        <v>540</v>
      </c>
      <c r="U40" s="80">
        <f t="shared" si="1"/>
        <v>3110.4</v>
      </c>
      <c r="V40" s="78"/>
      <c r="W40" s="79"/>
      <c r="X40" s="80">
        <f t="shared" si="0"/>
        <v>3110.4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14917</v>
      </c>
      <c r="D41" s="56" t="s">
        <v>323</v>
      </c>
      <c r="E41" s="57" t="s">
        <v>278</v>
      </c>
      <c r="F41" s="58" t="s">
        <v>37</v>
      </c>
      <c r="G41" s="55">
        <v>299</v>
      </c>
      <c r="H41" s="59">
        <v>2.1236</v>
      </c>
      <c r="I41" s="93">
        <v>30763725</v>
      </c>
      <c r="J41" s="93">
        <v>299</v>
      </c>
      <c r="K41" s="93">
        <v>2.1236</v>
      </c>
      <c r="L41" s="94">
        <v>43411</v>
      </c>
      <c r="M41" s="95"/>
      <c r="N41" s="96"/>
      <c r="O41" s="96"/>
      <c r="P41" s="96"/>
      <c r="Q41" s="97"/>
      <c r="R41" s="98">
        <v>43416</v>
      </c>
      <c r="S41" s="99" t="s">
        <v>38</v>
      </c>
      <c r="T41" s="78">
        <v>520</v>
      </c>
      <c r="U41" s="80">
        <f t="shared" si="1"/>
        <v>1104.272</v>
      </c>
      <c r="V41" s="78"/>
      <c r="W41" s="79"/>
      <c r="X41" s="80">
        <f t="shared" si="0"/>
        <v>1104.272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14919</v>
      </c>
      <c r="D42" s="56" t="s">
        <v>48</v>
      </c>
      <c r="E42" s="57" t="s">
        <v>49</v>
      </c>
      <c r="F42" s="58" t="s">
        <v>37</v>
      </c>
      <c r="G42" s="55">
        <v>800</v>
      </c>
      <c r="H42" s="59">
        <v>7.2</v>
      </c>
      <c r="I42" s="93">
        <v>30763724</v>
      </c>
      <c r="J42" s="93">
        <v>800</v>
      </c>
      <c r="K42" s="93">
        <v>7.2</v>
      </c>
      <c r="L42" s="94">
        <v>43411</v>
      </c>
      <c r="M42" s="95"/>
      <c r="N42" s="96"/>
      <c r="O42" s="96"/>
      <c r="P42" s="96"/>
      <c r="Q42" s="97"/>
      <c r="R42" s="98">
        <v>43416</v>
      </c>
      <c r="S42" s="99" t="s">
        <v>38</v>
      </c>
      <c r="T42" s="78">
        <v>620</v>
      </c>
      <c r="U42" s="80">
        <f t="shared" si="1"/>
        <v>4464</v>
      </c>
      <c r="V42" s="78"/>
      <c r="W42" s="79"/>
      <c r="X42" s="80">
        <f t="shared" si="0"/>
        <v>4464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14920</v>
      </c>
      <c r="D43" s="56" t="s">
        <v>779</v>
      </c>
      <c r="E43" s="57" t="s">
        <v>272</v>
      </c>
      <c r="F43" s="58" t="s">
        <v>37</v>
      </c>
      <c r="G43" s="55">
        <v>200</v>
      </c>
      <c r="H43" s="59">
        <v>1.28</v>
      </c>
      <c r="I43" s="93">
        <v>30763723</v>
      </c>
      <c r="J43" s="93">
        <v>200</v>
      </c>
      <c r="K43" s="93">
        <v>1.28</v>
      </c>
      <c r="L43" s="94">
        <v>43411</v>
      </c>
      <c r="M43" s="95"/>
      <c r="N43" s="96"/>
      <c r="O43" s="96"/>
      <c r="P43" s="96"/>
      <c r="Q43" s="97"/>
      <c r="R43" s="98">
        <v>43414</v>
      </c>
      <c r="S43" s="99" t="s">
        <v>38</v>
      </c>
      <c r="T43" s="78">
        <v>579</v>
      </c>
      <c r="U43" s="80">
        <f t="shared" si="1"/>
        <v>741.12</v>
      </c>
      <c r="V43" s="78"/>
      <c r="W43" s="79"/>
      <c r="X43" s="80">
        <f t="shared" si="0"/>
        <v>741.12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14921</v>
      </c>
      <c r="D44" s="56" t="s">
        <v>130</v>
      </c>
      <c r="E44" s="57" t="s">
        <v>51</v>
      </c>
      <c r="F44" s="58" t="s">
        <v>37</v>
      </c>
      <c r="G44" s="55">
        <v>900</v>
      </c>
      <c r="H44" s="59">
        <v>5.76</v>
      </c>
      <c r="I44" s="93">
        <v>30763722</v>
      </c>
      <c r="J44" s="93">
        <v>900</v>
      </c>
      <c r="K44" s="93">
        <v>5.76</v>
      </c>
      <c r="L44" s="94">
        <v>43411</v>
      </c>
      <c r="M44" s="95"/>
      <c r="N44" s="96"/>
      <c r="O44" s="96"/>
      <c r="P44" s="96"/>
      <c r="Q44" s="97"/>
      <c r="R44" s="98">
        <v>43414</v>
      </c>
      <c r="S44" s="99" t="s">
        <v>38</v>
      </c>
      <c r="T44" s="78">
        <v>540</v>
      </c>
      <c r="U44" s="80">
        <f t="shared" si="1"/>
        <v>3110.4</v>
      </c>
      <c r="V44" s="78"/>
      <c r="W44" s="79"/>
      <c r="X44" s="80">
        <f t="shared" si="0"/>
        <v>3110.4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14923</v>
      </c>
      <c r="D45" s="56" t="s">
        <v>142</v>
      </c>
      <c r="E45" s="89" t="s">
        <v>143</v>
      </c>
      <c r="F45" s="58" t="s">
        <v>37</v>
      </c>
      <c r="G45" s="55">
        <v>230</v>
      </c>
      <c r="H45" s="59">
        <v>1.8025</v>
      </c>
      <c r="I45" s="93">
        <v>30763721</v>
      </c>
      <c r="J45" s="93">
        <v>230</v>
      </c>
      <c r="K45" s="93">
        <v>1.8025</v>
      </c>
      <c r="L45" s="94">
        <v>43411</v>
      </c>
      <c r="M45" s="95"/>
      <c r="N45" s="96"/>
      <c r="O45" s="96"/>
      <c r="P45" s="96"/>
      <c r="Q45" s="97"/>
      <c r="R45" s="98">
        <v>43416</v>
      </c>
      <c r="S45" s="99" t="s">
        <v>38</v>
      </c>
      <c r="T45" s="78">
        <v>845</v>
      </c>
      <c r="U45" s="80">
        <f t="shared" si="1"/>
        <v>1523.1125</v>
      </c>
      <c r="V45" s="78"/>
      <c r="W45" s="79"/>
      <c r="X45" s="80">
        <f t="shared" si="0"/>
        <v>1523.1125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>
        <v>43411</v>
      </c>
      <c r="C46" s="55">
        <v>14933</v>
      </c>
      <c r="D46" s="56" t="s">
        <v>523</v>
      </c>
      <c r="E46" s="89" t="s">
        <v>61</v>
      </c>
      <c r="F46" s="58" t="s">
        <v>37</v>
      </c>
      <c r="G46" s="55">
        <v>675</v>
      </c>
      <c r="H46" s="59">
        <v>4.50075</v>
      </c>
      <c r="I46" s="93">
        <v>30763716</v>
      </c>
      <c r="J46" s="93">
        <v>675</v>
      </c>
      <c r="K46" s="93">
        <v>4.50075</v>
      </c>
      <c r="L46" s="94">
        <v>43413</v>
      </c>
      <c r="M46" s="95"/>
      <c r="N46" s="96"/>
      <c r="O46" s="96"/>
      <c r="P46" s="96"/>
      <c r="Q46" s="97"/>
      <c r="R46" s="98">
        <v>43417</v>
      </c>
      <c r="S46" s="99" t="s">
        <v>38</v>
      </c>
      <c r="T46" s="78">
        <v>400</v>
      </c>
      <c r="U46" s="80">
        <f t="shared" si="1"/>
        <v>1800.3</v>
      </c>
      <c r="V46" s="78"/>
      <c r="W46" s="79"/>
      <c r="X46" s="80">
        <f t="shared" si="0"/>
        <v>1800.3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>
        <v>43412</v>
      </c>
      <c r="C47" s="55">
        <v>14943</v>
      </c>
      <c r="D47" s="56" t="s">
        <v>427</v>
      </c>
      <c r="E47" s="57" t="s">
        <v>428</v>
      </c>
      <c r="F47" s="58" t="s">
        <v>37</v>
      </c>
      <c r="G47" s="55">
        <v>500</v>
      </c>
      <c r="H47" s="59">
        <v>3.314</v>
      </c>
      <c r="I47" s="93">
        <v>30763717</v>
      </c>
      <c r="J47" s="93">
        <v>500</v>
      </c>
      <c r="K47" s="93">
        <v>3.314</v>
      </c>
      <c r="L47" s="94">
        <v>43413</v>
      </c>
      <c r="M47" s="95"/>
      <c r="N47" s="96"/>
      <c r="O47" s="96"/>
      <c r="P47" s="96"/>
      <c r="Q47" s="97"/>
      <c r="R47" s="98">
        <v>43417</v>
      </c>
      <c r="S47" s="99" t="s">
        <v>38</v>
      </c>
      <c r="T47" s="78">
        <v>780</v>
      </c>
      <c r="U47" s="80">
        <f t="shared" si="1"/>
        <v>2584.92</v>
      </c>
      <c r="V47" s="78"/>
      <c r="W47" s="79"/>
      <c r="X47" s="80">
        <f t="shared" si="0"/>
        <v>2584.92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14944</v>
      </c>
      <c r="D48" s="56" t="s">
        <v>917</v>
      </c>
      <c r="E48" s="57" t="s">
        <v>87</v>
      </c>
      <c r="F48" s="58" t="s">
        <v>37</v>
      </c>
      <c r="G48" s="55">
        <v>240</v>
      </c>
      <c r="H48" s="59">
        <v>1.536</v>
      </c>
      <c r="I48" s="93">
        <v>30763718</v>
      </c>
      <c r="J48" s="93">
        <v>800</v>
      </c>
      <c r="K48" s="93">
        <v>5.84</v>
      </c>
      <c r="L48" s="94">
        <v>43413</v>
      </c>
      <c r="M48" s="95"/>
      <c r="N48" s="96"/>
      <c r="O48" s="96"/>
      <c r="P48" s="96"/>
      <c r="Q48" s="97"/>
      <c r="R48" s="98">
        <v>43417</v>
      </c>
      <c r="S48" s="99" t="s">
        <v>38</v>
      </c>
      <c r="T48" s="78">
        <v>789</v>
      </c>
      <c r="U48" s="80">
        <f t="shared" si="1"/>
        <v>4607.76</v>
      </c>
      <c r="V48" s="78"/>
      <c r="W48" s="79"/>
      <c r="X48" s="80">
        <f t="shared" si="0"/>
        <v>4607.76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14946</v>
      </c>
      <c r="D49" s="56" t="s">
        <v>414</v>
      </c>
      <c r="E49" s="57" t="s">
        <v>415</v>
      </c>
      <c r="F49" s="58" t="s">
        <v>37</v>
      </c>
      <c r="G49" s="55">
        <v>800</v>
      </c>
      <c r="H49" s="59">
        <v>5.84</v>
      </c>
      <c r="I49" s="93">
        <v>30763719</v>
      </c>
      <c r="J49" s="93">
        <v>240</v>
      </c>
      <c r="K49" s="93">
        <v>1.536</v>
      </c>
      <c r="L49" s="94">
        <v>43413</v>
      </c>
      <c r="M49" s="95"/>
      <c r="N49" s="96"/>
      <c r="O49" s="96"/>
      <c r="P49" s="96"/>
      <c r="Q49" s="97"/>
      <c r="R49" s="98">
        <v>43418</v>
      </c>
      <c r="S49" s="99" t="s">
        <v>38</v>
      </c>
      <c r="T49" s="78">
        <v>452</v>
      </c>
      <c r="U49" s="80">
        <f t="shared" si="1"/>
        <v>694.272</v>
      </c>
      <c r="V49" s="78"/>
      <c r="W49" s="79"/>
      <c r="X49" s="80">
        <f t="shared" si="0"/>
        <v>694.272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>
        <v>43413</v>
      </c>
      <c r="C50" s="55">
        <v>14967</v>
      </c>
      <c r="D50" s="56" t="s">
        <v>133</v>
      </c>
      <c r="E50" s="57" t="s">
        <v>91</v>
      </c>
      <c r="F50" s="58" t="s">
        <v>37</v>
      </c>
      <c r="G50" s="55">
        <v>210</v>
      </c>
      <c r="H50" s="59">
        <v>1.362</v>
      </c>
      <c r="I50" s="93">
        <v>30763715</v>
      </c>
      <c r="J50" s="93">
        <v>210</v>
      </c>
      <c r="K50" s="93">
        <v>1.362</v>
      </c>
      <c r="L50" s="94">
        <v>43414</v>
      </c>
      <c r="M50" s="95"/>
      <c r="N50" s="96"/>
      <c r="O50" s="96"/>
      <c r="P50" s="96"/>
      <c r="Q50" s="97"/>
      <c r="R50" s="98">
        <v>43419</v>
      </c>
      <c r="S50" s="99" t="s">
        <v>38</v>
      </c>
      <c r="T50" s="78">
        <v>573</v>
      </c>
      <c r="U50" s="80">
        <f t="shared" si="1"/>
        <v>780.426</v>
      </c>
      <c r="V50" s="78"/>
      <c r="W50" s="79"/>
      <c r="X50" s="80">
        <f t="shared" si="0"/>
        <v>780.426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ht="22.5" customHeight="1" spans="2:255">
      <c r="B51" s="54"/>
      <c r="C51" s="55">
        <v>14968</v>
      </c>
      <c r="D51" s="56" t="s">
        <v>131</v>
      </c>
      <c r="E51" s="57" t="s">
        <v>132</v>
      </c>
      <c r="F51" s="58" t="s">
        <v>37</v>
      </c>
      <c r="G51" s="55">
        <v>290</v>
      </c>
      <c r="H51" s="59">
        <v>2.376</v>
      </c>
      <c r="I51" s="93">
        <v>30763714</v>
      </c>
      <c r="J51" s="93">
        <v>290</v>
      </c>
      <c r="K51" s="93">
        <v>2.376</v>
      </c>
      <c r="L51" s="94">
        <v>43414</v>
      </c>
      <c r="M51" s="95"/>
      <c r="N51" s="96"/>
      <c r="O51" s="96"/>
      <c r="P51" s="96"/>
      <c r="Q51" s="97"/>
      <c r="R51" s="98">
        <v>43419</v>
      </c>
      <c r="S51" s="99" t="s">
        <v>38</v>
      </c>
      <c r="T51" s="78">
        <v>563</v>
      </c>
      <c r="U51" s="80">
        <f t="shared" si="1"/>
        <v>1337.688</v>
      </c>
      <c r="V51" s="78"/>
      <c r="W51" s="79"/>
      <c r="X51" s="80">
        <f t="shared" si="0"/>
        <v>1337.688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14969</v>
      </c>
      <c r="D52" s="56" t="s">
        <v>361</v>
      </c>
      <c r="E52" s="57" t="s">
        <v>76</v>
      </c>
      <c r="F52" s="58" t="s">
        <v>37</v>
      </c>
      <c r="G52" s="55">
        <v>1450</v>
      </c>
      <c r="H52" s="59">
        <v>9.295</v>
      </c>
      <c r="I52" s="93">
        <v>30763713</v>
      </c>
      <c r="J52" s="93">
        <v>1450</v>
      </c>
      <c r="K52" s="93">
        <v>9.295</v>
      </c>
      <c r="L52" s="94">
        <v>43414</v>
      </c>
      <c r="M52" s="95"/>
      <c r="N52" s="96"/>
      <c r="O52" s="96"/>
      <c r="P52" s="96"/>
      <c r="Q52" s="97"/>
      <c r="R52" s="98">
        <v>43417</v>
      </c>
      <c r="S52" s="99" t="s">
        <v>38</v>
      </c>
      <c r="T52" s="78">
        <v>460</v>
      </c>
      <c r="U52" s="80">
        <f t="shared" si="1"/>
        <v>4275.7</v>
      </c>
      <c r="V52" s="78"/>
      <c r="W52" s="79"/>
      <c r="X52" s="80">
        <f t="shared" si="0"/>
        <v>4275.7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14970</v>
      </c>
      <c r="D53" s="56" t="s">
        <v>99</v>
      </c>
      <c r="E53" s="57" t="s">
        <v>65</v>
      </c>
      <c r="F53" s="58" t="s">
        <v>37</v>
      </c>
      <c r="G53" s="55">
        <v>3300</v>
      </c>
      <c r="H53" s="59">
        <v>13.44</v>
      </c>
      <c r="I53" s="93">
        <v>30763712</v>
      </c>
      <c r="J53" s="93">
        <v>3300</v>
      </c>
      <c r="K53" s="93">
        <v>13.44</v>
      </c>
      <c r="L53" s="94">
        <v>43414</v>
      </c>
      <c r="M53" s="95"/>
      <c r="N53" s="96"/>
      <c r="O53" s="96"/>
      <c r="P53" s="96"/>
      <c r="Q53" s="97"/>
      <c r="R53" s="98">
        <v>43420</v>
      </c>
      <c r="S53" s="99" t="s">
        <v>38</v>
      </c>
      <c r="T53" s="78">
        <v>518</v>
      </c>
      <c r="U53" s="80">
        <f t="shared" si="1"/>
        <v>6961.92</v>
      </c>
      <c r="V53" s="78"/>
      <c r="W53" s="79"/>
      <c r="X53" s="80">
        <f t="shared" si="0"/>
        <v>6961.92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14972</v>
      </c>
      <c r="D54" s="56" t="s">
        <v>191</v>
      </c>
      <c r="E54" s="57" t="s">
        <v>192</v>
      </c>
      <c r="F54" s="58" t="s">
        <v>37</v>
      </c>
      <c r="G54" s="55">
        <v>1030</v>
      </c>
      <c r="H54" s="59">
        <v>6.592</v>
      </c>
      <c r="I54" s="93">
        <v>30763711</v>
      </c>
      <c r="J54" s="93">
        <v>1030</v>
      </c>
      <c r="K54" s="93">
        <v>6.592</v>
      </c>
      <c r="L54" s="94">
        <v>43414</v>
      </c>
      <c r="M54" s="95"/>
      <c r="N54" s="96"/>
      <c r="O54" s="96"/>
      <c r="P54" s="96"/>
      <c r="Q54" s="97"/>
      <c r="R54" s="98">
        <v>43418</v>
      </c>
      <c r="S54" s="99" t="s">
        <v>38</v>
      </c>
      <c r="T54" s="78">
        <v>683</v>
      </c>
      <c r="U54" s="80">
        <f t="shared" si="1"/>
        <v>4502.336</v>
      </c>
      <c r="V54" s="78"/>
      <c r="W54" s="79"/>
      <c r="X54" s="80">
        <f t="shared" si="0"/>
        <v>4502.336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14973</v>
      </c>
      <c r="D55" s="56" t="s">
        <v>416</v>
      </c>
      <c r="E55" s="57" t="s">
        <v>415</v>
      </c>
      <c r="F55" s="58" t="s">
        <v>37</v>
      </c>
      <c r="G55" s="55">
        <v>200</v>
      </c>
      <c r="H55" s="59">
        <v>1.28</v>
      </c>
      <c r="I55" s="93">
        <v>30763710</v>
      </c>
      <c r="J55" s="93">
        <v>200</v>
      </c>
      <c r="K55" s="93">
        <v>1.28</v>
      </c>
      <c r="L55" s="94">
        <v>43414</v>
      </c>
      <c r="M55" s="95"/>
      <c r="N55" s="96"/>
      <c r="O55" s="96"/>
      <c r="P55" s="96"/>
      <c r="Q55" s="97"/>
      <c r="R55" s="98">
        <v>43418</v>
      </c>
      <c r="S55" s="99" t="s">
        <v>38</v>
      </c>
      <c r="T55" s="78">
        <v>829</v>
      </c>
      <c r="U55" s="80">
        <f t="shared" si="1"/>
        <v>1061.12</v>
      </c>
      <c r="V55" s="78"/>
      <c r="W55" s="79"/>
      <c r="X55" s="80">
        <f t="shared" si="0"/>
        <v>1061.12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14974</v>
      </c>
      <c r="D56" s="56" t="s">
        <v>326</v>
      </c>
      <c r="E56" s="57" t="s">
        <v>149</v>
      </c>
      <c r="F56" s="58" t="s">
        <v>37</v>
      </c>
      <c r="G56" s="55">
        <v>200</v>
      </c>
      <c r="H56" s="59">
        <v>1.289</v>
      </c>
      <c r="I56" s="93">
        <v>30763709</v>
      </c>
      <c r="J56" s="93">
        <v>200</v>
      </c>
      <c r="K56" s="93">
        <v>1.289</v>
      </c>
      <c r="L56" s="94">
        <v>43414</v>
      </c>
      <c r="M56" s="95"/>
      <c r="N56" s="96"/>
      <c r="O56" s="96"/>
      <c r="P56" s="96"/>
      <c r="Q56" s="97"/>
      <c r="R56" s="98">
        <v>43421</v>
      </c>
      <c r="S56" s="99" t="s">
        <v>38</v>
      </c>
      <c r="T56" s="78">
        <v>764</v>
      </c>
      <c r="U56" s="80">
        <f t="shared" si="1"/>
        <v>984.796</v>
      </c>
      <c r="V56" s="78"/>
      <c r="W56" s="79"/>
      <c r="X56" s="80">
        <f t="shared" si="0"/>
        <v>984.796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14975</v>
      </c>
      <c r="D57" s="56" t="s">
        <v>39</v>
      </c>
      <c r="E57" s="57" t="s">
        <v>40</v>
      </c>
      <c r="F57" s="58" t="s">
        <v>37</v>
      </c>
      <c r="G57" s="55">
        <v>200</v>
      </c>
      <c r="H57" s="59">
        <v>1.54</v>
      </c>
      <c r="I57" s="93">
        <v>30763708</v>
      </c>
      <c r="J57" s="93">
        <v>200</v>
      </c>
      <c r="K57" s="93">
        <v>1.54</v>
      </c>
      <c r="L57" s="94">
        <v>43414</v>
      </c>
      <c r="M57" s="95"/>
      <c r="N57" s="96"/>
      <c r="O57" s="96"/>
      <c r="P57" s="96"/>
      <c r="Q57" s="97"/>
      <c r="R57" s="98">
        <v>43421</v>
      </c>
      <c r="S57" s="99" t="s">
        <v>38</v>
      </c>
      <c r="T57" s="78">
        <v>559</v>
      </c>
      <c r="U57" s="80">
        <f t="shared" si="1"/>
        <v>860.86</v>
      </c>
      <c r="V57" s="78"/>
      <c r="W57" s="79"/>
      <c r="X57" s="80">
        <f t="shared" si="0"/>
        <v>860.86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61"/>
      <c r="C58" s="55">
        <v>14978</v>
      </c>
      <c r="D58" s="56" t="s">
        <v>658</v>
      </c>
      <c r="E58" s="57" t="s">
        <v>659</v>
      </c>
      <c r="F58" s="58" t="s">
        <v>37</v>
      </c>
      <c r="G58" s="55">
        <v>300</v>
      </c>
      <c r="H58" s="59">
        <v>1.932</v>
      </c>
      <c r="I58" s="93">
        <v>30763707</v>
      </c>
      <c r="J58" s="93">
        <v>300</v>
      </c>
      <c r="K58" s="93">
        <v>1.932</v>
      </c>
      <c r="L58" s="94">
        <v>43414</v>
      </c>
      <c r="M58" s="95"/>
      <c r="N58" s="96"/>
      <c r="O58" s="96"/>
      <c r="P58" s="96"/>
      <c r="Q58" s="97"/>
      <c r="R58" s="98">
        <v>43421</v>
      </c>
      <c r="S58" s="99" t="s">
        <v>38</v>
      </c>
      <c r="T58" s="78">
        <v>673</v>
      </c>
      <c r="U58" s="80">
        <f t="shared" si="1"/>
        <v>1300.236</v>
      </c>
      <c r="V58" s="78"/>
      <c r="W58" s="79"/>
      <c r="X58" s="80">
        <f t="shared" si="0"/>
        <v>1300.236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14980</v>
      </c>
      <c r="D59" s="101" t="s">
        <v>918</v>
      </c>
      <c r="E59" s="89" t="s">
        <v>383</v>
      </c>
      <c r="F59" s="58" t="s">
        <v>37</v>
      </c>
      <c r="G59" s="55">
        <v>230</v>
      </c>
      <c r="H59" s="59">
        <v>1.58</v>
      </c>
      <c r="I59" s="93">
        <v>30763706</v>
      </c>
      <c r="J59" s="93">
        <v>230</v>
      </c>
      <c r="K59" s="93">
        <v>1.58</v>
      </c>
      <c r="L59" s="94">
        <v>43414</v>
      </c>
      <c r="M59" s="95"/>
      <c r="N59" s="96"/>
      <c r="O59" s="96"/>
      <c r="P59" s="96"/>
      <c r="Q59" s="97"/>
      <c r="R59" s="98">
        <v>43418</v>
      </c>
      <c r="S59" s="99" t="s">
        <v>38</v>
      </c>
      <c r="T59" s="78">
        <v>530</v>
      </c>
      <c r="U59" s="80">
        <f t="shared" si="1"/>
        <v>837.4</v>
      </c>
      <c r="V59" s="78"/>
      <c r="W59" s="79"/>
      <c r="X59" s="80">
        <f t="shared" si="0"/>
        <v>837.4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14981</v>
      </c>
      <c r="D60" s="56" t="s">
        <v>83</v>
      </c>
      <c r="E60" s="57" t="s">
        <v>84</v>
      </c>
      <c r="F60" s="58" t="s">
        <v>37</v>
      </c>
      <c r="G60" s="55">
        <v>580</v>
      </c>
      <c r="H60" s="59">
        <v>3.712</v>
      </c>
      <c r="I60" s="93">
        <v>30763705</v>
      </c>
      <c r="J60" s="93">
        <v>580</v>
      </c>
      <c r="K60" s="93">
        <v>3.712</v>
      </c>
      <c r="L60" s="94">
        <v>43414</v>
      </c>
      <c r="M60" s="95"/>
      <c r="N60" s="96"/>
      <c r="O60" s="96"/>
      <c r="P60" s="96"/>
      <c r="Q60" s="97"/>
      <c r="R60" s="98">
        <v>43420</v>
      </c>
      <c r="S60" s="99" t="s">
        <v>38</v>
      </c>
      <c r="T60" s="78">
        <v>650</v>
      </c>
      <c r="U60" s="80">
        <f t="shared" si="1"/>
        <v>2412.8</v>
      </c>
      <c r="V60" s="78"/>
      <c r="W60" s="79"/>
      <c r="X60" s="80">
        <f t="shared" si="0"/>
        <v>2412.8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14983</v>
      </c>
      <c r="D61" s="56" t="s">
        <v>413</v>
      </c>
      <c r="E61" s="57" t="s">
        <v>51</v>
      </c>
      <c r="F61" s="58" t="s">
        <v>37</v>
      </c>
      <c r="G61" s="55">
        <v>800</v>
      </c>
      <c r="H61" s="59">
        <v>5.12</v>
      </c>
      <c r="I61" s="93">
        <v>30763704</v>
      </c>
      <c r="J61" s="93">
        <v>800</v>
      </c>
      <c r="K61" s="93">
        <v>5.12</v>
      </c>
      <c r="L61" s="94">
        <v>43414</v>
      </c>
      <c r="M61" s="95"/>
      <c r="N61" s="96"/>
      <c r="O61" s="96"/>
      <c r="P61" s="96"/>
      <c r="Q61" s="97"/>
      <c r="R61" s="98">
        <v>43418</v>
      </c>
      <c r="S61" s="99" t="s">
        <v>38</v>
      </c>
      <c r="T61" s="78">
        <v>540</v>
      </c>
      <c r="U61" s="80">
        <f t="shared" si="1"/>
        <v>2764.8</v>
      </c>
      <c r="V61" s="78"/>
      <c r="W61" s="79"/>
      <c r="X61" s="80">
        <f t="shared" si="0"/>
        <v>2764.8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14984</v>
      </c>
      <c r="D62" s="56" t="s">
        <v>169</v>
      </c>
      <c r="E62" s="57" t="s">
        <v>51</v>
      </c>
      <c r="F62" s="58" t="s">
        <v>37</v>
      </c>
      <c r="G62" s="55">
        <v>230</v>
      </c>
      <c r="H62" s="59">
        <v>1.472</v>
      </c>
      <c r="I62" s="93">
        <v>30763703</v>
      </c>
      <c r="J62" s="93">
        <v>230</v>
      </c>
      <c r="K62" s="93">
        <v>1.472</v>
      </c>
      <c r="L62" s="94">
        <v>43414</v>
      </c>
      <c r="M62" s="95"/>
      <c r="N62" s="96"/>
      <c r="O62" s="96"/>
      <c r="P62" s="96"/>
      <c r="Q62" s="97"/>
      <c r="R62" s="98">
        <v>43419</v>
      </c>
      <c r="S62" s="99" t="s">
        <v>38</v>
      </c>
      <c r="T62" s="78">
        <v>580</v>
      </c>
      <c r="U62" s="80">
        <f t="shared" si="1"/>
        <v>853.76</v>
      </c>
      <c r="V62" s="78"/>
      <c r="W62" s="79"/>
      <c r="X62" s="80">
        <f t="shared" si="0"/>
        <v>853.76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14985</v>
      </c>
      <c r="D63" s="56" t="s">
        <v>50</v>
      </c>
      <c r="E63" s="57" t="s">
        <v>51</v>
      </c>
      <c r="F63" s="58" t="s">
        <v>37</v>
      </c>
      <c r="G63" s="55">
        <v>1260</v>
      </c>
      <c r="H63" s="59">
        <v>11.154</v>
      </c>
      <c r="I63" s="93">
        <v>30763702</v>
      </c>
      <c r="J63" s="93">
        <v>1260</v>
      </c>
      <c r="K63" s="93">
        <v>11.154</v>
      </c>
      <c r="L63" s="94">
        <v>43414</v>
      </c>
      <c r="M63" s="95"/>
      <c r="N63" s="96"/>
      <c r="O63" s="96"/>
      <c r="P63" s="96"/>
      <c r="Q63" s="97"/>
      <c r="R63" s="98">
        <v>43418</v>
      </c>
      <c r="S63" s="99" t="s">
        <v>38</v>
      </c>
      <c r="T63" s="78">
        <v>490</v>
      </c>
      <c r="U63" s="80">
        <f t="shared" si="1"/>
        <v>5465.46</v>
      </c>
      <c r="V63" s="78"/>
      <c r="W63" s="79"/>
      <c r="X63" s="80">
        <f t="shared" si="0"/>
        <v>5465.46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55">
        <v>14987</v>
      </c>
      <c r="D64" s="56" t="s">
        <v>365</v>
      </c>
      <c r="E64" s="57" t="s">
        <v>366</v>
      </c>
      <c r="F64" s="58" t="s">
        <v>37</v>
      </c>
      <c r="G64" s="55">
        <v>200</v>
      </c>
      <c r="H64" s="59">
        <v>1.317</v>
      </c>
      <c r="I64" s="93">
        <v>30763701</v>
      </c>
      <c r="J64" s="93">
        <v>200</v>
      </c>
      <c r="K64" s="93">
        <v>1.317</v>
      </c>
      <c r="L64" s="94">
        <v>43414</v>
      </c>
      <c r="M64" s="95"/>
      <c r="N64" s="96"/>
      <c r="O64" s="96"/>
      <c r="P64" s="96"/>
      <c r="Q64" s="97"/>
      <c r="R64" s="98">
        <v>43421</v>
      </c>
      <c r="S64" s="99" t="s">
        <v>38</v>
      </c>
      <c r="T64" s="78">
        <v>660</v>
      </c>
      <c r="U64" s="80">
        <f t="shared" si="1"/>
        <v>869.22</v>
      </c>
      <c r="V64" s="78"/>
      <c r="W64" s="79"/>
      <c r="X64" s="80">
        <f t="shared" si="0"/>
        <v>869.22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ht="25.5" customHeight="1" spans="2:255">
      <c r="B65" s="54"/>
      <c r="C65" s="55">
        <v>14988</v>
      </c>
      <c r="D65" s="56" t="s">
        <v>790</v>
      </c>
      <c r="E65" s="57" t="s">
        <v>280</v>
      </c>
      <c r="F65" s="58" t="s">
        <v>37</v>
      </c>
      <c r="G65" s="55">
        <v>200</v>
      </c>
      <c r="H65" s="59">
        <v>1.385</v>
      </c>
      <c r="I65" s="93">
        <v>30763700</v>
      </c>
      <c r="J65" s="93">
        <v>200</v>
      </c>
      <c r="K65" s="93">
        <v>1.385</v>
      </c>
      <c r="L65" s="94">
        <v>43414</v>
      </c>
      <c r="M65" s="95"/>
      <c r="N65" s="96"/>
      <c r="O65" s="96"/>
      <c r="P65" s="96"/>
      <c r="Q65" s="97"/>
      <c r="R65" s="98">
        <v>43421</v>
      </c>
      <c r="S65" s="99" t="s">
        <v>38</v>
      </c>
      <c r="T65" s="78">
        <v>692</v>
      </c>
      <c r="U65" s="80">
        <f t="shared" si="1"/>
        <v>958.42</v>
      </c>
      <c r="V65" s="78"/>
      <c r="W65" s="79"/>
      <c r="X65" s="80">
        <f t="shared" si="0"/>
        <v>958.42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14989</v>
      </c>
      <c r="D66" s="56" t="s">
        <v>796</v>
      </c>
      <c r="E66" s="57" t="s">
        <v>797</v>
      </c>
      <c r="F66" s="58" t="s">
        <v>37</v>
      </c>
      <c r="G66" s="55">
        <v>260</v>
      </c>
      <c r="H66" s="88">
        <v>2.184</v>
      </c>
      <c r="I66" s="93">
        <v>30763699</v>
      </c>
      <c r="J66" s="93">
        <v>260</v>
      </c>
      <c r="K66" s="93">
        <v>2.184</v>
      </c>
      <c r="L66" s="94">
        <v>43414</v>
      </c>
      <c r="M66" s="95"/>
      <c r="N66" s="96"/>
      <c r="O66" s="96"/>
      <c r="P66" s="96"/>
      <c r="Q66" s="97"/>
      <c r="R66" s="98">
        <v>43418</v>
      </c>
      <c r="S66" s="99" t="s">
        <v>38</v>
      </c>
      <c r="T66" s="78">
        <v>793</v>
      </c>
      <c r="U66" s="80">
        <f t="shared" si="1"/>
        <v>1731.912</v>
      </c>
      <c r="V66" s="78"/>
      <c r="W66" s="79"/>
      <c r="X66" s="80">
        <f t="shared" si="0"/>
        <v>1731.912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14990</v>
      </c>
      <c r="D67" s="56" t="s">
        <v>268</v>
      </c>
      <c r="E67" s="57" t="s">
        <v>245</v>
      </c>
      <c r="F67" s="58" t="s">
        <v>37</v>
      </c>
      <c r="G67" s="55">
        <v>790</v>
      </c>
      <c r="H67" s="88">
        <v>5.545</v>
      </c>
      <c r="I67" s="93">
        <v>30763698</v>
      </c>
      <c r="J67" s="93">
        <v>790</v>
      </c>
      <c r="K67" s="93">
        <v>5.545</v>
      </c>
      <c r="L67" s="94">
        <v>43414</v>
      </c>
      <c r="M67" s="95"/>
      <c r="N67" s="96"/>
      <c r="O67" s="96"/>
      <c r="P67" s="96"/>
      <c r="Q67" s="97"/>
      <c r="R67" s="98">
        <v>43418</v>
      </c>
      <c r="S67" s="99" t="s">
        <v>38</v>
      </c>
      <c r="T67" s="78">
        <v>500</v>
      </c>
      <c r="U67" s="80">
        <f t="shared" si="1"/>
        <v>2772.5</v>
      </c>
      <c r="V67" s="78"/>
      <c r="W67" s="79"/>
      <c r="X67" s="80">
        <f t="shared" si="0"/>
        <v>2772.5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14991</v>
      </c>
      <c r="D68" s="56" t="s">
        <v>588</v>
      </c>
      <c r="E68" s="57" t="s">
        <v>589</v>
      </c>
      <c r="F68" s="58" t="s">
        <v>37</v>
      </c>
      <c r="G68" s="55">
        <v>200</v>
      </c>
      <c r="H68" s="88">
        <v>1.288</v>
      </c>
      <c r="I68" s="93">
        <v>30763697</v>
      </c>
      <c r="J68" s="93">
        <v>200</v>
      </c>
      <c r="K68" s="93">
        <v>1.288</v>
      </c>
      <c r="L68" s="94">
        <v>43414</v>
      </c>
      <c r="M68" s="95"/>
      <c r="N68" s="96"/>
      <c r="O68" s="96"/>
      <c r="P68" s="96"/>
      <c r="Q68" s="97"/>
      <c r="R68" s="98">
        <v>43421</v>
      </c>
      <c r="S68" s="99" t="s">
        <v>38</v>
      </c>
      <c r="T68" s="78">
        <v>666</v>
      </c>
      <c r="U68" s="80">
        <f t="shared" si="1"/>
        <v>857.808</v>
      </c>
      <c r="V68" s="78"/>
      <c r="W68" s="79"/>
      <c r="X68" s="80">
        <f t="shared" ref="X68:X131" si="2">U68+W68</f>
        <v>857.808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55">
        <v>14993</v>
      </c>
      <c r="D69" s="56" t="s">
        <v>67</v>
      </c>
      <c r="E69" s="57" t="s">
        <v>65</v>
      </c>
      <c r="F69" s="58" t="s">
        <v>37</v>
      </c>
      <c r="G69" s="55">
        <v>300</v>
      </c>
      <c r="H69" s="59">
        <v>1.92</v>
      </c>
      <c r="I69" s="93">
        <v>30763696</v>
      </c>
      <c r="J69" s="93">
        <v>300</v>
      </c>
      <c r="K69" s="93">
        <v>1.92</v>
      </c>
      <c r="L69" s="94">
        <v>43414</v>
      </c>
      <c r="M69" s="95"/>
      <c r="N69" s="96"/>
      <c r="O69" s="96"/>
      <c r="P69" s="96"/>
      <c r="Q69" s="97"/>
      <c r="R69" s="98">
        <v>43418</v>
      </c>
      <c r="S69" s="99" t="s">
        <v>38</v>
      </c>
      <c r="T69" s="78">
        <v>598</v>
      </c>
      <c r="U69" s="80">
        <f t="shared" ref="U69:U132" si="3">T69*K69</f>
        <v>1148.16</v>
      </c>
      <c r="V69" s="78"/>
      <c r="W69" s="79"/>
      <c r="X69" s="80">
        <f t="shared" si="2"/>
        <v>1148.16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14999</v>
      </c>
      <c r="D70" s="56" t="s">
        <v>576</v>
      </c>
      <c r="E70" s="57" t="s">
        <v>577</v>
      </c>
      <c r="F70" s="58" t="s">
        <v>37</v>
      </c>
      <c r="G70" s="55">
        <v>430</v>
      </c>
      <c r="H70" s="59">
        <v>3.8625</v>
      </c>
      <c r="I70" s="93">
        <v>30763695</v>
      </c>
      <c r="J70" s="93">
        <v>430</v>
      </c>
      <c r="K70" s="93">
        <v>3.8625</v>
      </c>
      <c r="L70" s="94">
        <v>43414</v>
      </c>
      <c r="M70" s="95"/>
      <c r="N70" s="96"/>
      <c r="O70" s="96"/>
      <c r="P70" s="96"/>
      <c r="Q70" s="97"/>
      <c r="R70" s="98">
        <v>43418</v>
      </c>
      <c r="S70" s="99" t="s">
        <v>38</v>
      </c>
      <c r="T70" s="78">
        <v>793</v>
      </c>
      <c r="U70" s="80">
        <f t="shared" si="3"/>
        <v>3062.9625</v>
      </c>
      <c r="V70" s="78"/>
      <c r="W70" s="79"/>
      <c r="X70" s="80">
        <f t="shared" si="2"/>
        <v>3062.9625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/>
      <c r="C71" s="103">
        <v>15000</v>
      </c>
      <c r="D71" s="56" t="s">
        <v>142</v>
      </c>
      <c r="E71" s="57" t="s">
        <v>143</v>
      </c>
      <c r="F71" s="58" t="s">
        <v>37</v>
      </c>
      <c r="G71" s="55">
        <v>300</v>
      </c>
      <c r="H71" s="59">
        <v>2.44</v>
      </c>
      <c r="I71" s="93">
        <v>30763694</v>
      </c>
      <c r="J71" s="93">
        <v>300</v>
      </c>
      <c r="K71" s="93">
        <v>2.44</v>
      </c>
      <c r="L71" s="94">
        <v>43414</v>
      </c>
      <c r="M71" s="95"/>
      <c r="N71" s="96"/>
      <c r="O71" s="96"/>
      <c r="P71" s="96"/>
      <c r="Q71" s="97"/>
      <c r="R71" s="98">
        <v>43418</v>
      </c>
      <c r="S71" s="99" t="s">
        <v>38</v>
      </c>
      <c r="T71" s="78">
        <v>845</v>
      </c>
      <c r="U71" s="80">
        <f t="shared" si="3"/>
        <v>2061.8</v>
      </c>
      <c r="V71" s="78"/>
      <c r="W71" s="79"/>
      <c r="X71" s="80">
        <f t="shared" si="2"/>
        <v>2061.8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ht="18.75" customHeight="1" spans="2:255">
      <c r="B72" s="54"/>
      <c r="C72" s="103">
        <v>15002</v>
      </c>
      <c r="D72" s="56" t="s">
        <v>52</v>
      </c>
      <c r="E72" s="57" t="s">
        <v>53</v>
      </c>
      <c r="F72" s="58" t="s">
        <v>37</v>
      </c>
      <c r="G72" s="55">
        <v>450</v>
      </c>
      <c r="H72" s="59">
        <v>2.88</v>
      </c>
      <c r="I72" s="93">
        <v>30763693</v>
      </c>
      <c r="J72" s="93">
        <v>450</v>
      </c>
      <c r="K72" s="93">
        <v>2.88</v>
      </c>
      <c r="L72" s="94">
        <v>43414</v>
      </c>
      <c r="M72" s="95"/>
      <c r="N72" s="96"/>
      <c r="O72" s="96"/>
      <c r="P72" s="96"/>
      <c r="Q72" s="97"/>
      <c r="R72" s="98">
        <v>43417</v>
      </c>
      <c r="S72" s="99" t="s">
        <v>38</v>
      </c>
      <c r="T72" s="78">
        <v>530</v>
      </c>
      <c r="U72" s="80">
        <f t="shared" si="3"/>
        <v>1526.4</v>
      </c>
      <c r="V72" s="78"/>
      <c r="W72" s="79"/>
      <c r="X72" s="80">
        <f t="shared" si="2"/>
        <v>1526.4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103">
        <v>15005</v>
      </c>
      <c r="D73" s="56" t="s">
        <v>152</v>
      </c>
      <c r="E73" s="57" t="s">
        <v>153</v>
      </c>
      <c r="F73" s="58" t="s">
        <v>37</v>
      </c>
      <c r="G73" s="55">
        <v>200</v>
      </c>
      <c r="H73" s="59">
        <v>1.352</v>
      </c>
      <c r="I73" s="93">
        <v>30763692</v>
      </c>
      <c r="J73" s="93">
        <v>200</v>
      </c>
      <c r="K73" s="93">
        <v>1.352</v>
      </c>
      <c r="L73" s="94">
        <v>43414</v>
      </c>
      <c r="M73" s="95"/>
      <c r="N73" s="96"/>
      <c r="O73" s="96"/>
      <c r="P73" s="96"/>
      <c r="Q73" s="97"/>
      <c r="R73" s="98">
        <v>43418</v>
      </c>
      <c r="S73" s="99" t="s">
        <v>38</v>
      </c>
      <c r="T73" s="78">
        <v>490</v>
      </c>
      <c r="U73" s="80">
        <f t="shared" si="3"/>
        <v>662.48</v>
      </c>
      <c r="V73" s="78"/>
      <c r="W73" s="79"/>
      <c r="X73" s="80">
        <f t="shared" si="2"/>
        <v>662.48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15011</v>
      </c>
      <c r="D74" s="56" t="s">
        <v>138</v>
      </c>
      <c r="E74" s="57" t="s">
        <v>450</v>
      </c>
      <c r="F74" s="58" t="s">
        <v>37</v>
      </c>
      <c r="G74" s="55">
        <v>100</v>
      </c>
      <c r="H74" s="59">
        <v>0.64</v>
      </c>
      <c r="I74" s="93">
        <v>30763691</v>
      </c>
      <c r="J74" s="93">
        <v>100</v>
      </c>
      <c r="K74" s="93">
        <v>0.64</v>
      </c>
      <c r="L74" s="94">
        <v>43414</v>
      </c>
      <c r="M74" s="95"/>
      <c r="N74" s="96"/>
      <c r="O74" s="96"/>
      <c r="P74" s="96"/>
      <c r="Q74" s="97"/>
      <c r="R74" s="98">
        <v>43421</v>
      </c>
      <c r="S74" s="99" t="s">
        <v>38</v>
      </c>
      <c r="T74" s="78">
        <v>580</v>
      </c>
      <c r="U74" s="80">
        <f t="shared" si="3"/>
        <v>371.2</v>
      </c>
      <c r="V74" s="78"/>
      <c r="W74" s="100">
        <v>340</v>
      </c>
      <c r="X74" s="80">
        <f t="shared" si="2"/>
        <v>711.2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15012</v>
      </c>
      <c r="D75" s="56" t="s">
        <v>138</v>
      </c>
      <c r="E75" s="57" t="s">
        <v>450</v>
      </c>
      <c r="F75" s="58" t="s">
        <v>37</v>
      </c>
      <c r="G75" s="55">
        <v>100</v>
      </c>
      <c r="H75" s="59">
        <v>0.64</v>
      </c>
      <c r="I75" s="93">
        <v>30763690</v>
      </c>
      <c r="J75" s="93">
        <v>100</v>
      </c>
      <c r="K75" s="93">
        <v>0.64</v>
      </c>
      <c r="L75" s="94">
        <v>43414</v>
      </c>
      <c r="M75" s="95"/>
      <c r="N75" s="96"/>
      <c r="O75" s="96"/>
      <c r="P75" s="96"/>
      <c r="Q75" s="97"/>
      <c r="R75" s="98">
        <v>43424</v>
      </c>
      <c r="S75" s="99" t="s">
        <v>38</v>
      </c>
      <c r="T75" s="78">
        <v>580</v>
      </c>
      <c r="U75" s="80">
        <f t="shared" si="3"/>
        <v>371.2</v>
      </c>
      <c r="V75" s="78"/>
      <c r="W75" s="100">
        <v>340</v>
      </c>
      <c r="X75" s="80">
        <f t="shared" si="2"/>
        <v>711.2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15013</v>
      </c>
      <c r="D76" s="56" t="s">
        <v>138</v>
      </c>
      <c r="E76" s="57" t="s">
        <v>451</v>
      </c>
      <c r="F76" s="58" t="s">
        <v>37</v>
      </c>
      <c r="G76" s="55">
        <v>80</v>
      </c>
      <c r="H76" s="59">
        <v>0.512</v>
      </c>
      <c r="I76" s="93">
        <v>30763689</v>
      </c>
      <c r="J76" s="93">
        <v>80</v>
      </c>
      <c r="K76" s="93">
        <v>0.512</v>
      </c>
      <c r="L76" s="94">
        <v>43414</v>
      </c>
      <c r="M76" s="95"/>
      <c r="N76" s="96"/>
      <c r="O76" s="96"/>
      <c r="P76" s="96"/>
      <c r="Q76" s="97"/>
      <c r="R76" s="98">
        <v>43423</v>
      </c>
      <c r="S76" s="99" t="s">
        <v>38</v>
      </c>
      <c r="T76" s="78">
        <v>540</v>
      </c>
      <c r="U76" s="80">
        <f t="shared" si="3"/>
        <v>276.48</v>
      </c>
      <c r="V76" s="78"/>
      <c r="W76" s="100">
        <v>340</v>
      </c>
      <c r="X76" s="80">
        <f t="shared" si="2"/>
        <v>616.48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15014</v>
      </c>
      <c r="D77" s="56" t="s">
        <v>138</v>
      </c>
      <c r="E77" s="57" t="s">
        <v>453</v>
      </c>
      <c r="F77" s="58" t="s">
        <v>37</v>
      </c>
      <c r="G77" s="55">
        <v>100</v>
      </c>
      <c r="H77" s="59">
        <v>0.64</v>
      </c>
      <c r="I77" s="93">
        <v>30763688</v>
      </c>
      <c r="J77" s="93">
        <v>100</v>
      </c>
      <c r="K77" s="93">
        <v>0.64</v>
      </c>
      <c r="L77" s="94">
        <v>43414</v>
      </c>
      <c r="M77" s="95"/>
      <c r="N77" s="96"/>
      <c r="O77" s="96"/>
      <c r="P77" s="96"/>
      <c r="Q77" s="97"/>
      <c r="R77" s="98">
        <v>43424</v>
      </c>
      <c r="S77" s="99" t="s">
        <v>38</v>
      </c>
      <c r="T77" s="78">
        <v>580</v>
      </c>
      <c r="U77" s="80">
        <f t="shared" si="3"/>
        <v>371.2</v>
      </c>
      <c r="V77" s="78"/>
      <c r="W77" s="100">
        <v>340</v>
      </c>
      <c r="X77" s="80">
        <f t="shared" si="2"/>
        <v>711.2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15015</v>
      </c>
      <c r="D78" s="56" t="s">
        <v>138</v>
      </c>
      <c r="E78" s="57" t="s">
        <v>705</v>
      </c>
      <c r="F78" s="58" t="s">
        <v>37</v>
      </c>
      <c r="G78" s="55">
        <v>100</v>
      </c>
      <c r="H78" s="59">
        <v>0.64</v>
      </c>
      <c r="I78" s="93">
        <v>30763687</v>
      </c>
      <c r="J78" s="93">
        <v>100</v>
      </c>
      <c r="K78" s="93">
        <v>0.64</v>
      </c>
      <c r="L78" s="94">
        <v>43414</v>
      </c>
      <c r="M78" s="95"/>
      <c r="N78" s="96"/>
      <c r="O78" s="96"/>
      <c r="P78" s="96"/>
      <c r="Q78" s="97"/>
      <c r="R78" s="98">
        <v>43423</v>
      </c>
      <c r="S78" s="99" t="s">
        <v>38</v>
      </c>
      <c r="T78" s="78">
        <v>260</v>
      </c>
      <c r="U78" s="80">
        <f t="shared" si="3"/>
        <v>166.4</v>
      </c>
      <c r="V78" s="78"/>
      <c r="W78" s="100">
        <v>340</v>
      </c>
      <c r="X78" s="80">
        <f t="shared" si="2"/>
        <v>506.4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15016</v>
      </c>
      <c r="D79" s="56" t="s">
        <v>138</v>
      </c>
      <c r="E79" s="57" t="s">
        <v>559</v>
      </c>
      <c r="F79" s="58" t="s">
        <v>37</v>
      </c>
      <c r="G79" s="55">
        <v>100</v>
      </c>
      <c r="H79" s="59">
        <v>0.64</v>
      </c>
      <c r="I79" s="93">
        <v>30763686</v>
      </c>
      <c r="J79" s="93">
        <v>100</v>
      </c>
      <c r="K79" s="93">
        <v>0.64</v>
      </c>
      <c r="L79" s="94">
        <v>43414</v>
      </c>
      <c r="M79" s="95"/>
      <c r="N79" s="96"/>
      <c r="O79" s="96"/>
      <c r="P79" s="96"/>
      <c r="Q79" s="97"/>
      <c r="R79" s="98">
        <v>43423</v>
      </c>
      <c r="S79" s="99" t="s">
        <v>38</v>
      </c>
      <c r="T79" s="78">
        <v>410</v>
      </c>
      <c r="U79" s="80">
        <f t="shared" si="3"/>
        <v>262.4</v>
      </c>
      <c r="V79" s="78"/>
      <c r="W79" s="100">
        <v>340</v>
      </c>
      <c r="X79" s="80">
        <f t="shared" si="2"/>
        <v>602.4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22.5" customHeight="1" spans="2:255">
      <c r="B80" s="54"/>
      <c r="C80" s="55">
        <v>15017</v>
      </c>
      <c r="D80" s="56" t="s">
        <v>138</v>
      </c>
      <c r="E80" s="57" t="s">
        <v>560</v>
      </c>
      <c r="F80" s="58" t="s">
        <v>37</v>
      </c>
      <c r="G80" s="55">
        <v>40</v>
      </c>
      <c r="H80" s="59">
        <v>0.256</v>
      </c>
      <c r="I80" s="93">
        <v>30763685</v>
      </c>
      <c r="J80" s="93">
        <v>40</v>
      </c>
      <c r="K80" s="93">
        <v>0.256</v>
      </c>
      <c r="L80" s="94">
        <v>43414</v>
      </c>
      <c r="M80" s="95"/>
      <c r="N80" s="96"/>
      <c r="O80" s="96"/>
      <c r="P80" s="96"/>
      <c r="Q80" s="97"/>
      <c r="R80" s="98">
        <v>43423</v>
      </c>
      <c r="S80" s="99" t="s">
        <v>38</v>
      </c>
      <c r="T80" s="78">
        <v>320</v>
      </c>
      <c r="U80" s="80">
        <f t="shared" si="3"/>
        <v>81.92</v>
      </c>
      <c r="V80" s="78"/>
      <c r="W80" s="100">
        <v>340</v>
      </c>
      <c r="X80" s="80">
        <f t="shared" si="2"/>
        <v>421.92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>
        <v>15018</v>
      </c>
      <c r="D81" s="56" t="s">
        <v>138</v>
      </c>
      <c r="E81" s="57" t="s">
        <v>455</v>
      </c>
      <c r="F81" s="58" t="s">
        <v>37</v>
      </c>
      <c r="G81" s="55">
        <v>80</v>
      </c>
      <c r="H81" s="59">
        <v>0.512</v>
      </c>
      <c r="I81" s="93">
        <v>30763684</v>
      </c>
      <c r="J81" s="93">
        <v>80</v>
      </c>
      <c r="K81" s="93">
        <v>0.512</v>
      </c>
      <c r="L81" s="94">
        <v>43414</v>
      </c>
      <c r="M81" s="95"/>
      <c r="N81" s="96"/>
      <c r="O81" s="96"/>
      <c r="P81" s="96"/>
      <c r="Q81" s="97"/>
      <c r="R81" s="98">
        <v>43423</v>
      </c>
      <c r="S81" s="99" t="s">
        <v>38</v>
      </c>
      <c r="T81" s="78">
        <v>780</v>
      </c>
      <c r="U81" s="80">
        <f t="shared" si="3"/>
        <v>399.36</v>
      </c>
      <c r="V81" s="78"/>
      <c r="W81" s="100">
        <v>340</v>
      </c>
      <c r="X81" s="80">
        <f t="shared" si="2"/>
        <v>739.36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>
        <v>15019</v>
      </c>
      <c r="D82" s="56" t="s">
        <v>138</v>
      </c>
      <c r="E82" s="57" t="s">
        <v>459</v>
      </c>
      <c r="F82" s="58" t="s">
        <v>37</v>
      </c>
      <c r="G82" s="55">
        <v>150</v>
      </c>
      <c r="H82" s="59">
        <v>0.96</v>
      </c>
      <c r="I82" s="93">
        <v>30763683</v>
      </c>
      <c r="J82" s="93">
        <v>150</v>
      </c>
      <c r="K82" s="93">
        <v>0.96</v>
      </c>
      <c r="L82" s="94">
        <v>43414</v>
      </c>
      <c r="M82" s="95"/>
      <c r="N82" s="96"/>
      <c r="O82" s="96"/>
      <c r="P82" s="96"/>
      <c r="Q82" s="97"/>
      <c r="R82" s="98">
        <v>43423</v>
      </c>
      <c r="S82" s="99" t="s">
        <v>38</v>
      </c>
      <c r="T82" s="78">
        <v>540</v>
      </c>
      <c r="U82" s="80">
        <f t="shared" si="3"/>
        <v>518.4</v>
      </c>
      <c r="V82" s="78"/>
      <c r="W82" s="79">
        <f>40+J82*3</f>
        <v>490</v>
      </c>
      <c r="X82" s="80">
        <f t="shared" si="2"/>
        <v>1008.4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ht="19.5" customHeight="1" spans="2:255">
      <c r="B83" s="54"/>
      <c r="C83" s="55">
        <v>15020</v>
      </c>
      <c r="D83" s="56" t="s">
        <v>138</v>
      </c>
      <c r="E83" s="57" t="s">
        <v>561</v>
      </c>
      <c r="F83" s="58" t="s">
        <v>37</v>
      </c>
      <c r="G83" s="55">
        <v>60</v>
      </c>
      <c r="H83" s="59">
        <v>0.384</v>
      </c>
      <c r="I83" s="93">
        <v>30763682</v>
      </c>
      <c r="J83" s="93">
        <v>60</v>
      </c>
      <c r="K83" s="93">
        <v>0.384</v>
      </c>
      <c r="L83" s="94">
        <v>43414</v>
      </c>
      <c r="M83" s="95"/>
      <c r="N83" s="96"/>
      <c r="O83" s="96"/>
      <c r="P83" s="96"/>
      <c r="Q83" s="97"/>
      <c r="R83" s="98">
        <v>43423</v>
      </c>
      <c r="S83" s="99" t="s">
        <v>38</v>
      </c>
      <c r="T83" s="78">
        <v>500</v>
      </c>
      <c r="U83" s="80">
        <f t="shared" si="3"/>
        <v>192</v>
      </c>
      <c r="V83" s="78"/>
      <c r="W83" s="100">
        <v>340</v>
      </c>
      <c r="X83" s="80">
        <f t="shared" si="2"/>
        <v>532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15021</v>
      </c>
      <c r="D84" s="56" t="s">
        <v>138</v>
      </c>
      <c r="E84" s="57" t="s">
        <v>139</v>
      </c>
      <c r="F84" s="58" t="s">
        <v>37</v>
      </c>
      <c r="G84" s="55">
        <v>80</v>
      </c>
      <c r="H84" s="59">
        <v>0.512</v>
      </c>
      <c r="I84" s="93">
        <v>30763681</v>
      </c>
      <c r="J84" s="93">
        <v>80</v>
      </c>
      <c r="K84" s="93">
        <v>0.512</v>
      </c>
      <c r="L84" s="94">
        <v>43414</v>
      </c>
      <c r="M84" s="95"/>
      <c r="N84" s="96"/>
      <c r="O84" s="96"/>
      <c r="P84" s="96"/>
      <c r="Q84" s="97"/>
      <c r="R84" s="98">
        <v>43425</v>
      </c>
      <c r="S84" s="99" t="s">
        <v>38</v>
      </c>
      <c r="T84" s="78">
        <v>635</v>
      </c>
      <c r="U84" s="80">
        <f t="shared" si="3"/>
        <v>325.12</v>
      </c>
      <c r="V84" s="78"/>
      <c r="W84" s="100">
        <v>340</v>
      </c>
      <c r="X84" s="80">
        <f t="shared" si="2"/>
        <v>665.12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ht="19.5" customHeight="1" spans="2:255">
      <c r="B85" s="54"/>
      <c r="C85" s="55">
        <v>15022</v>
      </c>
      <c r="D85" s="56" t="s">
        <v>138</v>
      </c>
      <c r="E85" s="57" t="s">
        <v>707</v>
      </c>
      <c r="F85" s="58" t="s">
        <v>37</v>
      </c>
      <c r="G85" s="55">
        <v>60</v>
      </c>
      <c r="H85" s="59">
        <v>0.384</v>
      </c>
      <c r="I85" s="93">
        <v>30763680</v>
      </c>
      <c r="J85" s="93">
        <v>60</v>
      </c>
      <c r="K85" s="93">
        <v>0.384</v>
      </c>
      <c r="L85" s="94">
        <v>43414</v>
      </c>
      <c r="M85" s="95"/>
      <c r="N85" s="96"/>
      <c r="O85" s="96"/>
      <c r="P85" s="96"/>
      <c r="Q85" s="97"/>
      <c r="R85" s="98">
        <v>43422</v>
      </c>
      <c r="S85" s="99" t="s">
        <v>38</v>
      </c>
      <c r="T85" s="78">
        <v>430</v>
      </c>
      <c r="U85" s="80">
        <f t="shared" si="3"/>
        <v>165.12</v>
      </c>
      <c r="V85" s="78"/>
      <c r="W85" s="100">
        <v>340</v>
      </c>
      <c r="X85" s="80">
        <f t="shared" si="2"/>
        <v>505.12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customHeight="1" spans="2:255">
      <c r="B86" s="54"/>
      <c r="C86" s="55">
        <v>15023</v>
      </c>
      <c r="D86" s="56" t="s">
        <v>138</v>
      </c>
      <c r="E86" s="57" t="s">
        <v>713</v>
      </c>
      <c r="F86" s="58" t="s">
        <v>37</v>
      </c>
      <c r="G86" s="55">
        <v>60</v>
      </c>
      <c r="H86" s="59">
        <v>0.384</v>
      </c>
      <c r="I86" s="93">
        <v>30763679</v>
      </c>
      <c r="J86" s="93">
        <v>60</v>
      </c>
      <c r="K86" s="93">
        <v>0.384</v>
      </c>
      <c r="L86" s="94">
        <v>43414</v>
      </c>
      <c r="M86" s="95"/>
      <c r="N86" s="96"/>
      <c r="O86" s="96"/>
      <c r="P86" s="96"/>
      <c r="Q86" s="97"/>
      <c r="R86" s="98">
        <v>43423</v>
      </c>
      <c r="S86" s="99" t="s">
        <v>38</v>
      </c>
      <c r="T86" s="78">
        <v>520</v>
      </c>
      <c r="U86" s="80">
        <f t="shared" si="3"/>
        <v>199.68</v>
      </c>
      <c r="V86" s="78"/>
      <c r="W86" s="100">
        <v>340</v>
      </c>
      <c r="X86" s="80">
        <f t="shared" si="2"/>
        <v>539.68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ht="19.5" customHeight="1" spans="2:255">
      <c r="B87" s="54"/>
      <c r="C87" s="55">
        <v>15024</v>
      </c>
      <c r="D87" s="56" t="s">
        <v>66</v>
      </c>
      <c r="E87" s="57" t="s">
        <v>51</v>
      </c>
      <c r="F87" s="58" t="s">
        <v>37</v>
      </c>
      <c r="G87" s="55">
        <v>630</v>
      </c>
      <c r="H87" s="59">
        <v>4.1875</v>
      </c>
      <c r="I87" s="93">
        <v>30763678</v>
      </c>
      <c r="J87" s="93">
        <v>630</v>
      </c>
      <c r="K87" s="93">
        <v>4.1875</v>
      </c>
      <c r="L87" s="94">
        <v>43414</v>
      </c>
      <c r="M87" s="95"/>
      <c r="N87" s="96"/>
      <c r="O87" s="96"/>
      <c r="P87" s="96"/>
      <c r="Q87" s="97"/>
      <c r="R87" s="98">
        <v>43418</v>
      </c>
      <c r="S87" s="99" t="s">
        <v>38</v>
      </c>
      <c r="T87" s="78">
        <v>570</v>
      </c>
      <c r="U87" s="80">
        <f t="shared" si="3"/>
        <v>2386.875</v>
      </c>
      <c r="V87" s="78"/>
      <c r="W87" s="79"/>
      <c r="X87" s="80">
        <f t="shared" si="2"/>
        <v>2386.875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customHeight="1" spans="2:255">
      <c r="B88" s="54"/>
      <c r="C88" s="55">
        <v>15025</v>
      </c>
      <c r="D88" s="56" t="s">
        <v>767</v>
      </c>
      <c r="E88" s="57" t="s">
        <v>168</v>
      </c>
      <c r="F88" s="58" t="s">
        <v>37</v>
      </c>
      <c r="G88" s="55">
        <v>600</v>
      </c>
      <c r="H88" s="59">
        <v>3.84</v>
      </c>
      <c r="I88" s="93">
        <v>30763677</v>
      </c>
      <c r="J88" s="93">
        <v>600</v>
      </c>
      <c r="K88" s="93">
        <v>3.84</v>
      </c>
      <c r="L88" s="94">
        <v>43414</v>
      </c>
      <c r="M88" s="95"/>
      <c r="N88" s="96"/>
      <c r="O88" s="96"/>
      <c r="P88" s="96"/>
      <c r="Q88" s="97"/>
      <c r="R88" s="98">
        <v>43418</v>
      </c>
      <c r="S88" s="99" t="s">
        <v>38</v>
      </c>
      <c r="T88" s="78">
        <v>582</v>
      </c>
      <c r="U88" s="80">
        <f t="shared" si="3"/>
        <v>2234.88</v>
      </c>
      <c r="V88" s="78"/>
      <c r="W88" s="79"/>
      <c r="X88" s="80">
        <f t="shared" si="2"/>
        <v>2234.88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Format="1" ht="19.5" customHeight="1" spans="2:255">
      <c r="B89" s="54">
        <v>43417</v>
      </c>
      <c r="C89" s="55">
        <v>15049</v>
      </c>
      <c r="D89" s="56" t="s">
        <v>298</v>
      </c>
      <c r="E89" s="57" t="s">
        <v>299</v>
      </c>
      <c r="F89" s="58" t="s">
        <v>37</v>
      </c>
      <c r="G89" s="55">
        <v>200</v>
      </c>
      <c r="H89" s="59">
        <v>1.28</v>
      </c>
      <c r="I89" s="93">
        <v>30763676</v>
      </c>
      <c r="J89" s="93">
        <v>200</v>
      </c>
      <c r="K89" s="93">
        <v>1.28</v>
      </c>
      <c r="L89" s="94">
        <v>43418</v>
      </c>
      <c r="M89" s="95"/>
      <c r="N89" s="96"/>
      <c r="O89" s="96"/>
      <c r="P89" s="96"/>
      <c r="Q89" s="97"/>
      <c r="R89" s="98">
        <v>43424</v>
      </c>
      <c r="S89" s="99" t="s">
        <v>38</v>
      </c>
      <c r="T89" s="78">
        <v>698</v>
      </c>
      <c r="U89" s="80">
        <f t="shared" si="3"/>
        <v>893.44</v>
      </c>
      <c r="V89" s="78"/>
      <c r="W89" s="79"/>
      <c r="X89" s="80">
        <f t="shared" si="2"/>
        <v>893.44</v>
      </c>
      <c r="Y89" s="86"/>
      <c r="Z89" s="86"/>
      <c r="AA89" s="86"/>
      <c r="AB89" s="86"/>
      <c r="AC89" s="86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</row>
    <row r="90" customHeight="1" spans="2:29">
      <c r="B90" s="54"/>
      <c r="C90" s="55">
        <v>15052</v>
      </c>
      <c r="D90" s="56" t="s">
        <v>886</v>
      </c>
      <c r="E90" s="57" t="s">
        <v>186</v>
      </c>
      <c r="F90" s="58" t="s">
        <v>37</v>
      </c>
      <c r="G90" s="55">
        <v>400</v>
      </c>
      <c r="H90" s="59">
        <v>2.59</v>
      </c>
      <c r="I90" s="93">
        <v>30763675</v>
      </c>
      <c r="J90" s="93">
        <v>400</v>
      </c>
      <c r="K90" s="93">
        <v>2.59</v>
      </c>
      <c r="L90" s="94">
        <v>43418</v>
      </c>
      <c r="M90" s="95"/>
      <c r="N90" s="96"/>
      <c r="O90" s="96"/>
      <c r="P90" s="96"/>
      <c r="Q90" s="97"/>
      <c r="R90" s="98">
        <v>43424</v>
      </c>
      <c r="S90" s="99" t="s">
        <v>38</v>
      </c>
      <c r="T90" s="78">
        <v>680</v>
      </c>
      <c r="U90" s="80">
        <f t="shared" si="3"/>
        <v>1761.2</v>
      </c>
      <c r="V90" s="78"/>
      <c r="W90" s="79"/>
      <c r="X90" s="80">
        <f t="shared" si="2"/>
        <v>1761.2</v>
      </c>
      <c r="Y90" s="86"/>
      <c r="Z90" s="86"/>
      <c r="AA90" s="86"/>
      <c r="AB90" s="86"/>
      <c r="AC90" s="86"/>
    </row>
    <row r="91" customHeight="1" spans="2:29">
      <c r="B91" s="54"/>
      <c r="C91" s="55">
        <v>15096</v>
      </c>
      <c r="D91" s="56" t="s">
        <v>432</v>
      </c>
      <c r="E91" s="57" t="s">
        <v>433</v>
      </c>
      <c r="F91" s="58" t="s">
        <v>37</v>
      </c>
      <c r="G91" s="55">
        <v>550</v>
      </c>
      <c r="H91" s="59">
        <v>3.52</v>
      </c>
      <c r="I91" s="93">
        <v>30763674</v>
      </c>
      <c r="J91" s="93">
        <v>550</v>
      </c>
      <c r="K91" s="93">
        <v>3.52</v>
      </c>
      <c r="L91" s="94">
        <v>43418</v>
      </c>
      <c r="M91" s="95"/>
      <c r="N91" s="96"/>
      <c r="O91" s="96"/>
      <c r="P91" s="96"/>
      <c r="Q91" s="97"/>
      <c r="R91" s="98">
        <v>43424</v>
      </c>
      <c r="S91" s="99" t="s">
        <v>38</v>
      </c>
      <c r="T91" s="78">
        <v>702</v>
      </c>
      <c r="U91" s="80">
        <f t="shared" si="3"/>
        <v>2471.04</v>
      </c>
      <c r="V91" s="78"/>
      <c r="W91" s="79"/>
      <c r="X91" s="80">
        <f t="shared" si="2"/>
        <v>2471.04</v>
      </c>
      <c r="Y91" s="86"/>
      <c r="Z91" s="86"/>
      <c r="AA91" s="86"/>
      <c r="AB91" s="86"/>
      <c r="AC91" s="86"/>
    </row>
    <row r="92" customHeight="1" spans="2:29">
      <c r="B92" s="54"/>
      <c r="C92" s="55">
        <v>15097</v>
      </c>
      <c r="D92" s="56" t="s">
        <v>42</v>
      </c>
      <c r="E92" s="57" t="s">
        <v>40</v>
      </c>
      <c r="F92" s="58" t="s">
        <v>37</v>
      </c>
      <c r="G92" s="55">
        <v>1458</v>
      </c>
      <c r="H92" s="59">
        <v>9.3537</v>
      </c>
      <c r="I92" s="93">
        <v>30763673</v>
      </c>
      <c r="J92" s="93">
        <v>1458</v>
      </c>
      <c r="K92" s="93">
        <v>9.3537</v>
      </c>
      <c r="L92" s="94">
        <v>43418</v>
      </c>
      <c r="M92" s="95"/>
      <c r="N92" s="96"/>
      <c r="O92" s="96"/>
      <c r="P92" s="96"/>
      <c r="Q92" s="97"/>
      <c r="R92" s="98">
        <v>43424</v>
      </c>
      <c r="S92" s="99" t="s">
        <v>38</v>
      </c>
      <c r="T92" s="78">
        <v>529</v>
      </c>
      <c r="U92" s="80">
        <f t="shared" si="3"/>
        <v>4948.1073</v>
      </c>
      <c r="V92" s="78"/>
      <c r="W92" s="79"/>
      <c r="X92" s="80">
        <f t="shared" si="2"/>
        <v>4948.1073</v>
      </c>
      <c r="Y92" s="86"/>
      <c r="Z92" s="86"/>
      <c r="AA92" s="86"/>
      <c r="AB92" s="86"/>
      <c r="AC92" s="86"/>
    </row>
    <row r="93" customHeight="1" spans="2:29">
      <c r="B93" s="54">
        <v>43418</v>
      </c>
      <c r="C93" s="55">
        <v>15117</v>
      </c>
      <c r="D93" s="56" t="s">
        <v>203</v>
      </c>
      <c r="E93" s="89" t="s">
        <v>204</v>
      </c>
      <c r="F93" s="58" t="s">
        <v>37</v>
      </c>
      <c r="G93" s="55">
        <v>260</v>
      </c>
      <c r="H93" s="59">
        <v>1.761</v>
      </c>
      <c r="I93" s="93">
        <v>30763672</v>
      </c>
      <c r="J93" s="93">
        <v>260</v>
      </c>
      <c r="K93" s="93">
        <v>1.761</v>
      </c>
      <c r="L93" s="94">
        <v>43419</v>
      </c>
      <c r="M93" s="95"/>
      <c r="N93" s="96"/>
      <c r="O93" s="96"/>
      <c r="P93" s="96"/>
      <c r="Q93" s="97"/>
      <c r="R93" s="98">
        <v>43423</v>
      </c>
      <c r="S93" s="99" t="s">
        <v>38</v>
      </c>
      <c r="T93" s="78">
        <v>581</v>
      </c>
      <c r="U93" s="80">
        <f t="shared" si="3"/>
        <v>1023.141</v>
      </c>
      <c r="V93" s="78"/>
      <c r="W93" s="79"/>
      <c r="X93" s="80">
        <f t="shared" si="2"/>
        <v>1023.141</v>
      </c>
      <c r="Y93" s="86"/>
      <c r="Z93" s="86"/>
      <c r="AA93" s="86"/>
      <c r="AB93" s="86"/>
      <c r="AC93" s="86"/>
    </row>
    <row r="94" customHeight="1" spans="2:29">
      <c r="B94" s="54">
        <v>43419</v>
      </c>
      <c r="C94" s="55">
        <v>15158</v>
      </c>
      <c r="D94" s="56" t="s">
        <v>746</v>
      </c>
      <c r="E94" s="57" t="s">
        <v>70</v>
      </c>
      <c r="F94" s="58" t="s">
        <v>37</v>
      </c>
      <c r="G94" s="55">
        <v>830</v>
      </c>
      <c r="H94" s="59">
        <v>5.2934</v>
      </c>
      <c r="I94" s="93">
        <v>30763671</v>
      </c>
      <c r="J94" s="93">
        <v>830</v>
      </c>
      <c r="K94" s="93">
        <v>5.2934</v>
      </c>
      <c r="L94" s="94">
        <v>43421</v>
      </c>
      <c r="M94" s="95"/>
      <c r="N94" s="96"/>
      <c r="O94" s="96"/>
      <c r="P94" s="96"/>
      <c r="Q94" s="97"/>
      <c r="R94" s="98">
        <v>43427</v>
      </c>
      <c r="S94" s="99" t="s">
        <v>38</v>
      </c>
      <c r="T94" s="78">
        <v>500</v>
      </c>
      <c r="U94" s="80">
        <f t="shared" si="3"/>
        <v>2646.7</v>
      </c>
      <c r="V94" s="78"/>
      <c r="W94" s="79"/>
      <c r="X94" s="80">
        <f t="shared" si="2"/>
        <v>2646.7</v>
      </c>
      <c r="Y94" s="86"/>
      <c r="Z94" s="86"/>
      <c r="AA94" s="86"/>
      <c r="AB94" s="86"/>
      <c r="AC94" s="86"/>
    </row>
    <row r="95" customHeight="1" spans="2:29">
      <c r="B95" s="54">
        <v>43420</v>
      </c>
      <c r="C95" s="60">
        <v>15203</v>
      </c>
      <c r="D95" s="56" t="s">
        <v>66</v>
      </c>
      <c r="E95" s="57" t="s">
        <v>51</v>
      </c>
      <c r="F95" s="58" t="s">
        <v>37</v>
      </c>
      <c r="G95" s="55">
        <v>205</v>
      </c>
      <c r="H95" s="59">
        <v>1.38875</v>
      </c>
      <c r="I95" s="93">
        <v>30763670</v>
      </c>
      <c r="J95" s="93">
        <v>205</v>
      </c>
      <c r="K95" s="93">
        <v>1.38875</v>
      </c>
      <c r="L95" s="94">
        <v>43424</v>
      </c>
      <c r="M95" s="95"/>
      <c r="N95" s="96"/>
      <c r="O95" s="96"/>
      <c r="P95" s="96"/>
      <c r="Q95" s="97"/>
      <c r="R95" s="98">
        <v>43430</v>
      </c>
      <c r="S95" s="99" t="s">
        <v>38</v>
      </c>
      <c r="T95" s="78">
        <v>580</v>
      </c>
      <c r="U95" s="80">
        <f t="shared" si="3"/>
        <v>805.475</v>
      </c>
      <c r="V95" s="78"/>
      <c r="W95" s="79"/>
      <c r="X95" s="80">
        <f t="shared" si="2"/>
        <v>805.475</v>
      </c>
      <c r="Y95" s="86"/>
      <c r="Z95" s="86"/>
      <c r="AA95" s="86"/>
      <c r="AB95" s="86"/>
      <c r="AC95" s="86"/>
    </row>
    <row r="96" customHeight="1" spans="2:29">
      <c r="B96" s="54"/>
      <c r="C96" s="55">
        <v>15204</v>
      </c>
      <c r="D96" s="56" t="s">
        <v>99</v>
      </c>
      <c r="E96" s="57" t="s">
        <v>40</v>
      </c>
      <c r="F96" s="58" t="s">
        <v>37</v>
      </c>
      <c r="G96" s="55">
        <v>2800</v>
      </c>
      <c r="H96" s="59">
        <v>18.155</v>
      </c>
      <c r="I96" s="93">
        <v>30763669</v>
      </c>
      <c r="J96" s="93">
        <v>2800</v>
      </c>
      <c r="K96" s="93">
        <v>18.155</v>
      </c>
      <c r="L96" s="94">
        <v>43421</v>
      </c>
      <c r="M96" s="95"/>
      <c r="N96" s="96"/>
      <c r="O96" s="96"/>
      <c r="P96" s="96"/>
      <c r="Q96" s="97"/>
      <c r="R96" s="98">
        <v>43426</v>
      </c>
      <c r="S96" s="99" t="s">
        <v>38</v>
      </c>
      <c r="T96" s="78">
        <v>479</v>
      </c>
      <c r="U96" s="80">
        <f t="shared" si="3"/>
        <v>8696.245</v>
      </c>
      <c r="V96" s="78"/>
      <c r="W96" s="79"/>
      <c r="X96" s="80">
        <f t="shared" si="2"/>
        <v>8696.245</v>
      </c>
      <c r="Y96" s="86"/>
      <c r="Z96" s="86"/>
      <c r="AA96" s="86"/>
      <c r="AB96" s="86"/>
      <c r="AC96" s="86"/>
    </row>
    <row r="97" customHeight="1" spans="2:29">
      <c r="B97" s="54"/>
      <c r="C97" s="55">
        <v>15209</v>
      </c>
      <c r="D97" s="56" t="s">
        <v>60</v>
      </c>
      <c r="E97" s="57" t="s">
        <v>61</v>
      </c>
      <c r="F97" s="58" t="s">
        <v>37</v>
      </c>
      <c r="G97" s="55">
        <v>200</v>
      </c>
      <c r="H97" s="59">
        <v>1.7925</v>
      </c>
      <c r="I97" s="93">
        <v>30763668</v>
      </c>
      <c r="J97" s="93">
        <v>200</v>
      </c>
      <c r="K97" s="93">
        <v>1.7925</v>
      </c>
      <c r="L97" s="94">
        <v>43421</v>
      </c>
      <c r="M97" s="95"/>
      <c r="N97" s="96"/>
      <c r="O97" s="96"/>
      <c r="P97" s="96"/>
      <c r="Q97" s="97"/>
      <c r="R97" s="98">
        <v>43425</v>
      </c>
      <c r="S97" s="99" t="s">
        <v>38</v>
      </c>
      <c r="T97" s="78">
        <v>400</v>
      </c>
      <c r="U97" s="80">
        <f t="shared" si="3"/>
        <v>717</v>
      </c>
      <c r="V97" s="78"/>
      <c r="W97" s="79"/>
      <c r="X97" s="80">
        <f t="shared" si="2"/>
        <v>717</v>
      </c>
      <c r="Y97" s="86"/>
      <c r="Z97" s="86"/>
      <c r="AA97" s="86"/>
      <c r="AB97" s="86"/>
      <c r="AC97" s="86"/>
    </row>
    <row r="98" customHeight="1" spans="2:29">
      <c r="B98" s="54"/>
      <c r="C98" s="55">
        <v>15211</v>
      </c>
      <c r="D98" s="56" t="s">
        <v>503</v>
      </c>
      <c r="E98" s="57" t="s">
        <v>504</v>
      </c>
      <c r="F98" s="58" t="s">
        <v>37</v>
      </c>
      <c r="G98" s="55">
        <v>240</v>
      </c>
      <c r="H98" s="59">
        <v>1.63</v>
      </c>
      <c r="I98" s="93">
        <v>30763667</v>
      </c>
      <c r="J98" s="93">
        <v>240</v>
      </c>
      <c r="K98" s="93">
        <v>1.63</v>
      </c>
      <c r="L98" s="94">
        <v>43421</v>
      </c>
      <c r="M98" s="95"/>
      <c r="N98" s="96"/>
      <c r="O98" s="96"/>
      <c r="P98" s="96"/>
      <c r="Q98" s="97"/>
      <c r="R98" s="98">
        <v>43426</v>
      </c>
      <c r="S98" s="99" t="s">
        <v>38</v>
      </c>
      <c r="T98" s="78">
        <v>594</v>
      </c>
      <c r="U98" s="80">
        <f t="shared" si="3"/>
        <v>968.22</v>
      </c>
      <c r="V98" s="78"/>
      <c r="W98" s="79"/>
      <c r="X98" s="80">
        <f t="shared" si="2"/>
        <v>968.22</v>
      </c>
      <c r="Y98" s="86"/>
      <c r="Z98" s="86"/>
      <c r="AA98" s="86"/>
      <c r="AB98" s="86"/>
      <c r="AC98" s="86"/>
    </row>
    <row r="99" customHeight="1" spans="2:29">
      <c r="B99" s="54"/>
      <c r="C99" s="55">
        <v>15212</v>
      </c>
      <c r="D99" s="56" t="s">
        <v>69</v>
      </c>
      <c r="E99" s="57" t="s">
        <v>70</v>
      </c>
      <c r="F99" s="58" t="s">
        <v>37</v>
      </c>
      <c r="G99" s="55">
        <v>200</v>
      </c>
      <c r="H99" s="59">
        <v>1.785</v>
      </c>
      <c r="I99" s="93">
        <v>30763666</v>
      </c>
      <c r="J99" s="93">
        <v>200</v>
      </c>
      <c r="K99" s="93">
        <v>1.785</v>
      </c>
      <c r="L99" s="94">
        <v>43421</v>
      </c>
      <c r="M99" s="95"/>
      <c r="N99" s="96"/>
      <c r="O99" s="96"/>
      <c r="P99" s="96"/>
      <c r="Q99" s="97"/>
      <c r="R99" s="98">
        <v>43426</v>
      </c>
      <c r="S99" s="99" t="s">
        <v>38</v>
      </c>
      <c r="T99" s="78">
        <v>530</v>
      </c>
      <c r="U99" s="80">
        <f t="shared" si="3"/>
        <v>946.05</v>
      </c>
      <c r="V99" s="78"/>
      <c r="W99" s="79"/>
      <c r="X99" s="80">
        <f t="shared" si="2"/>
        <v>946.05</v>
      </c>
      <c r="Y99" s="86"/>
      <c r="Z99" s="86"/>
      <c r="AA99" s="86"/>
      <c r="AB99" s="86"/>
      <c r="AC99" s="86"/>
    </row>
    <row r="100" customHeight="1" spans="2:29">
      <c r="B100" s="54"/>
      <c r="C100" s="55">
        <v>15213</v>
      </c>
      <c r="D100" s="56" t="s">
        <v>75</v>
      </c>
      <c r="E100" s="57" t="s">
        <v>76</v>
      </c>
      <c r="F100" s="58" t="s">
        <v>37</v>
      </c>
      <c r="G100" s="55">
        <v>240</v>
      </c>
      <c r="H100" s="59">
        <v>1.596</v>
      </c>
      <c r="I100" s="93">
        <v>30763665</v>
      </c>
      <c r="J100" s="93">
        <v>240</v>
      </c>
      <c r="K100" s="93">
        <v>1.596</v>
      </c>
      <c r="L100" s="94">
        <v>43421</v>
      </c>
      <c r="M100" s="95"/>
      <c r="N100" s="96"/>
      <c r="O100" s="96"/>
      <c r="P100" s="96"/>
      <c r="Q100" s="97"/>
      <c r="R100" s="98">
        <v>43425</v>
      </c>
      <c r="S100" s="99" t="s">
        <v>38</v>
      </c>
      <c r="T100" s="78">
        <v>490</v>
      </c>
      <c r="U100" s="80">
        <f t="shared" si="3"/>
        <v>782.04</v>
      </c>
      <c r="V100" s="78"/>
      <c r="W100" s="79"/>
      <c r="X100" s="80">
        <f t="shared" si="2"/>
        <v>782.04</v>
      </c>
      <c r="Y100" s="86"/>
      <c r="Z100" s="86"/>
      <c r="AA100" s="86"/>
      <c r="AB100" s="86"/>
      <c r="AC100" s="86"/>
    </row>
    <row r="101" customHeight="1" spans="2:29">
      <c r="B101" s="54"/>
      <c r="C101" s="60">
        <v>15214</v>
      </c>
      <c r="D101" s="56" t="s">
        <v>217</v>
      </c>
      <c r="E101" s="57" t="s">
        <v>153</v>
      </c>
      <c r="F101" s="58" t="s">
        <v>37</v>
      </c>
      <c r="G101" s="55">
        <v>370</v>
      </c>
      <c r="H101" s="59">
        <v>2.389</v>
      </c>
      <c r="I101" s="93">
        <v>30763664</v>
      </c>
      <c r="J101" s="93">
        <v>370</v>
      </c>
      <c r="K101" s="93">
        <v>2.389</v>
      </c>
      <c r="L101" s="94">
        <v>43424</v>
      </c>
      <c r="M101" s="95"/>
      <c r="N101" s="96"/>
      <c r="O101" s="96"/>
      <c r="P101" s="96"/>
      <c r="Q101" s="97"/>
      <c r="R101" s="98">
        <v>43429</v>
      </c>
      <c r="S101" s="99" t="s">
        <v>38</v>
      </c>
      <c r="T101" s="78">
        <v>480</v>
      </c>
      <c r="U101" s="80">
        <f t="shared" si="3"/>
        <v>1146.72</v>
      </c>
      <c r="V101" s="78"/>
      <c r="W101" s="79"/>
      <c r="X101" s="80">
        <f t="shared" si="2"/>
        <v>1146.72</v>
      </c>
      <c r="Y101" s="86"/>
      <c r="Z101" s="86"/>
      <c r="AA101" s="86"/>
      <c r="AB101" s="86"/>
      <c r="AC101" s="86"/>
    </row>
    <row r="102" customHeight="1" spans="2:29">
      <c r="B102" s="54"/>
      <c r="C102" s="55">
        <v>15223</v>
      </c>
      <c r="D102" s="56" t="s">
        <v>302</v>
      </c>
      <c r="E102" s="89" t="s">
        <v>45</v>
      </c>
      <c r="F102" s="58" t="s">
        <v>37</v>
      </c>
      <c r="G102" s="55">
        <v>200</v>
      </c>
      <c r="H102" s="59">
        <v>1.568</v>
      </c>
      <c r="I102" s="93">
        <v>30763663</v>
      </c>
      <c r="J102" s="93">
        <v>200</v>
      </c>
      <c r="K102" s="93">
        <v>1.568</v>
      </c>
      <c r="L102" s="94">
        <v>43421</v>
      </c>
      <c r="M102" s="95"/>
      <c r="N102" s="96"/>
      <c r="O102" s="96"/>
      <c r="P102" s="96"/>
      <c r="Q102" s="97"/>
      <c r="R102" s="98">
        <v>43426</v>
      </c>
      <c r="S102" s="99" t="s">
        <v>38</v>
      </c>
      <c r="T102" s="78">
        <v>520</v>
      </c>
      <c r="U102" s="80">
        <f t="shared" si="3"/>
        <v>815.36</v>
      </c>
      <c r="V102" s="78"/>
      <c r="W102" s="79"/>
      <c r="X102" s="80">
        <f t="shared" si="2"/>
        <v>815.36</v>
      </c>
      <c r="Y102" s="86"/>
      <c r="Z102" s="86"/>
      <c r="AA102" s="86"/>
      <c r="AB102" s="86"/>
      <c r="AC102" s="86"/>
    </row>
    <row r="103" customHeight="1" spans="2:29">
      <c r="B103" s="54"/>
      <c r="C103" s="55">
        <v>15224</v>
      </c>
      <c r="D103" s="56" t="s">
        <v>199</v>
      </c>
      <c r="E103" s="57" t="s">
        <v>200</v>
      </c>
      <c r="F103" s="58" t="s">
        <v>37</v>
      </c>
      <c r="G103" s="55">
        <v>240</v>
      </c>
      <c r="H103" s="59">
        <v>1.818</v>
      </c>
      <c r="I103" s="93">
        <v>30763662</v>
      </c>
      <c r="J103" s="93">
        <v>240</v>
      </c>
      <c r="K103" s="93">
        <v>1.818</v>
      </c>
      <c r="L103" s="94">
        <v>43421</v>
      </c>
      <c r="M103" s="95"/>
      <c r="N103" s="96"/>
      <c r="O103" s="96"/>
      <c r="P103" s="96"/>
      <c r="Q103" s="97"/>
      <c r="R103" s="98">
        <v>43427</v>
      </c>
      <c r="S103" s="99" t="s">
        <v>38</v>
      </c>
      <c r="T103" s="78">
        <v>620</v>
      </c>
      <c r="U103" s="80">
        <f t="shared" si="3"/>
        <v>1127.16</v>
      </c>
      <c r="V103" s="78"/>
      <c r="W103" s="79"/>
      <c r="X103" s="80">
        <f t="shared" si="2"/>
        <v>1127.16</v>
      </c>
      <c r="Y103" s="86"/>
      <c r="Z103" s="86"/>
      <c r="AA103" s="86"/>
      <c r="AB103" s="86"/>
      <c r="AC103" s="86"/>
    </row>
    <row r="104" customHeight="1" spans="2:29">
      <c r="B104" s="54"/>
      <c r="C104" s="55">
        <v>15226</v>
      </c>
      <c r="D104" s="56" t="s">
        <v>901</v>
      </c>
      <c r="E104" s="90" t="s">
        <v>198</v>
      </c>
      <c r="F104" s="58" t="s">
        <v>37</v>
      </c>
      <c r="G104" s="55">
        <v>200</v>
      </c>
      <c r="H104" s="59">
        <v>1.4445</v>
      </c>
      <c r="I104" s="93">
        <v>30763661</v>
      </c>
      <c r="J104" s="93">
        <v>200</v>
      </c>
      <c r="K104" s="93">
        <v>1.4445</v>
      </c>
      <c r="L104" s="94">
        <v>43421</v>
      </c>
      <c r="M104" s="95"/>
      <c r="N104" s="96"/>
      <c r="O104" s="96"/>
      <c r="P104" s="96"/>
      <c r="Q104" s="97"/>
      <c r="R104" s="98">
        <v>43427</v>
      </c>
      <c r="S104" s="99" t="s">
        <v>38</v>
      </c>
      <c r="T104" s="78">
        <v>815</v>
      </c>
      <c r="U104" s="80">
        <f t="shared" si="3"/>
        <v>1177.2675</v>
      </c>
      <c r="V104" s="78"/>
      <c r="W104" s="79"/>
      <c r="X104" s="80">
        <f t="shared" si="2"/>
        <v>1177.2675</v>
      </c>
      <c r="Y104" s="86"/>
      <c r="Z104" s="86"/>
      <c r="AA104" s="86"/>
      <c r="AB104" s="86"/>
      <c r="AC104" s="86"/>
    </row>
    <row r="105" customHeight="1" spans="2:29">
      <c r="B105" s="54"/>
      <c r="C105" s="55">
        <v>15228</v>
      </c>
      <c r="D105" s="56" t="s">
        <v>826</v>
      </c>
      <c r="E105" s="57" t="s">
        <v>443</v>
      </c>
      <c r="F105" s="58" t="s">
        <v>37</v>
      </c>
      <c r="G105" s="55">
        <v>470</v>
      </c>
      <c r="H105" s="59">
        <v>3.2195</v>
      </c>
      <c r="I105" s="93">
        <v>30763660</v>
      </c>
      <c r="J105" s="93">
        <v>470</v>
      </c>
      <c r="K105" s="93">
        <v>3.2195</v>
      </c>
      <c r="L105" s="94">
        <v>43421</v>
      </c>
      <c r="M105" s="95"/>
      <c r="N105" s="96"/>
      <c r="O105" s="96"/>
      <c r="P105" s="96"/>
      <c r="Q105" s="97"/>
      <c r="R105" s="98">
        <v>43426</v>
      </c>
      <c r="S105" s="99" t="s">
        <v>38</v>
      </c>
      <c r="T105" s="78">
        <v>884</v>
      </c>
      <c r="U105" s="80">
        <f t="shared" si="3"/>
        <v>2846.038</v>
      </c>
      <c r="V105" s="78"/>
      <c r="W105" s="79"/>
      <c r="X105" s="80">
        <f t="shared" si="2"/>
        <v>2846.038</v>
      </c>
      <c r="Y105" s="86"/>
      <c r="Z105" s="86"/>
      <c r="AA105" s="86"/>
      <c r="AB105" s="86"/>
      <c r="AC105" s="86"/>
    </row>
    <row r="106" customHeight="1" spans="2:29">
      <c r="B106" s="54"/>
      <c r="C106" s="55">
        <v>15229</v>
      </c>
      <c r="D106" s="56" t="s">
        <v>902</v>
      </c>
      <c r="E106" s="57" t="s">
        <v>93</v>
      </c>
      <c r="F106" s="58" t="s">
        <v>37</v>
      </c>
      <c r="G106" s="55">
        <v>570</v>
      </c>
      <c r="H106" s="59">
        <v>3.8125</v>
      </c>
      <c r="I106" s="93">
        <v>30763659</v>
      </c>
      <c r="J106" s="93">
        <v>570</v>
      </c>
      <c r="K106" s="93">
        <v>3.8125</v>
      </c>
      <c r="L106" s="94">
        <v>43421</v>
      </c>
      <c r="M106" s="95"/>
      <c r="N106" s="96"/>
      <c r="O106" s="96"/>
      <c r="P106" s="96"/>
      <c r="Q106" s="97"/>
      <c r="R106" s="98">
        <v>43426</v>
      </c>
      <c r="S106" s="99" t="s">
        <v>38</v>
      </c>
      <c r="T106" s="78">
        <v>611</v>
      </c>
      <c r="U106" s="80">
        <f t="shared" si="3"/>
        <v>2329.4375</v>
      </c>
      <c r="V106" s="78"/>
      <c r="W106" s="79"/>
      <c r="X106" s="80">
        <f t="shared" si="2"/>
        <v>2329.4375</v>
      </c>
      <c r="Y106" s="86"/>
      <c r="Z106" s="86"/>
      <c r="AA106" s="86"/>
      <c r="AB106" s="86"/>
      <c r="AC106" s="86"/>
    </row>
    <row r="107" customHeight="1" spans="2:29">
      <c r="B107" s="54">
        <v>43423</v>
      </c>
      <c r="C107" s="55">
        <v>15257</v>
      </c>
      <c r="D107" s="56" t="s">
        <v>445</v>
      </c>
      <c r="E107" s="57" t="s">
        <v>446</v>
      </c>
      <c r="F107" s="58" t="s">
        <v>37</v>
      </c>
      <c r="G107" s="55">
        <v>200</v>
      </c>
      <c r="H107" s="59">
        <v>1.716</v>
      </c>
      <c r="I107" s="93">
        <v>30763658</v>
      </c>
      <c r="J107" s="93">
        <v>200</v>
      </c>
      <c r="K107" s="93">
        <v>1.716</v>
      </c>
      <c r="L107" s="94">
        <v>43424</v>
      </c>
      <c r="M107" s="95"/>
      <c r="N107" s="96"/>
      <c r="O107" s="96"/>
      <c r="P107" s="96"/>
      <c r="Q107" s="97"/>
      <c r="R107" s="98">
        <v>43429</v>
      </c>
      <c r="S107" s="99" t="s">
        <v>38</v>
      </c>
      <c r="T107" s="78">
        <v>820</v>
      </c>
      <c r="U107" s="80">
        <f t="shared" si="3"/>
        <v>1407.12</v>
      </c>
      <c r="V107" s="78"/>
      <c r="W107" s="79"/>
      <c r="X107" s="80">
        <f t="shared" si="2"/>
        <v>1407.12</v>
      </c>
      <c r="Y107" s="86"/>
      <c r="Z107" s="86"/>
      <c r="AA107" s="86"/>
      <c r="AB107" s="86"/>
      <c r="AC107" s="86"/>
    </row>
    <row r="108" customHeight="1" spans="2:29">
      <c r="B108" s="54"/>
      <c r="C108" s="55">
        <v>15261</v>
      </c>
      <c r="D108" s="91" t="s">
        <v>193</v>
      </c>
      <c r="E108" s="57" t="s">
        <v>194</v>
      </c>
      <c r="F108" s="58" t="s">
        <v>37</v>
      </c>
      <c r="G108" s="55">
        <v>200</v>
      </c>
      <c r="H108" s="59">
        <v>1.5885</v>
      </c>
      <c r="I108" s="93">
        <v>30763657</v>
      </c>
      <c r="J108" s="93">
        <v>200</v>
      </c>
      <c r="K108" s="93">
        <v>1.5885</v>
      </c>
      <c r="L108" s="94">
        <v>43424</v>
      </c>
      <c r="M108" s="95"/>
      <c r="N108" s="96"/>
      <c r="O108" s="96"/>
      <c r="P108" s="96"/>
      <c r="Q108" s="97"/>
      <c r="R108" s="98">
        <v>43429</v>
      </c>
      <c r="S108" s="99" t="s">
        <v>38</v>
      </c>
      <c r="T108" s="78">
        <v>884</v>
      </c>
      <c r="U108" s="80">
        <f t="shared" si="3"/>
        <v>1404.234</v>
      </c>
      <c r="V108" s="78"/>
      <c r="W108" s="79"/>
      <c r="X108" s="80">
        <f t="shared" si="2"/>
        <v>1404.234</v>
      </c>
      <c r="Y108" s="86"/>
      <c r="Z108" s="86"/>
      <c r="AA108" s="86"/>
      <c r="AB108" s="86"/>
      <c r="AC108" s="86"/>
    </row>
    <row r="109" customHeight="1" spans="2:29">
      <c r="B109" s="54"/>
      <c r="C109" s="55">
        <v>15270</v>
      </c>
      <c r="D109" s="56" t="s">
        <v>820</v>
      </c>
      <c r="E109" s="57" t="s">
        <v>118</v>
      </c>
      <c r="F109" s="58" t="s">
        <v>37</v>
      </c>
      <c r="G109" s="55">
        <v>200</v>
      </c>
      <c r="H109" s="59">
        <v>1.9125</v>
      </c>
      <c r="I109" s="93">
        <v>30763656</v>
      </c>
      <c r="J109" s="93">
        <v>200</v>
      </c>
      <c r="K109" s="93">
        <v>1.9125</v>
      </c>
      <c r="L109" s="94">
        <v>43424</v>
      </c>
      <c r="M109" s="95"/>
      <c r="N109" s="96"/>
      <c r="O109" s="96"/>
      <c r="P109" s="96"/>
      <c r="Q109" s="97"/>
      <c r="R109" s="98">
        <v>43430</v>
      </c>
      <c r="S109" s="99" t="s">
        <v>38</v>
      </c>
      <c r="T109" s="78">
        <v>530</v>
      </c>
      <c r="U109" s="80">
        <f t="shared" si="3"/>
        <v>1013.625</v>
      </c>
      <c r="V109" s="78"/>
      <c r="W109" s="79"/>
      <c r="X109" s="80">
        <f t="shared" si="2"/>
        <v>1013.625</v>
      </c>
      <c r="Y109" s="86"/>
      <c r="Z109" s="86"/>
      <c r="AA109" s="86"/>
      <c r="AB109" s="86"/>
      <c r="AC109" s="86"/>
    </row>
    <row r="110" customHeight="1" spans="2:29">
      <c r="B110" s="54"/>
      <c r="C110" s="55">
        <v>15271</v>
      </c>
      <c r="D110" s="56" t="s">
        <v>757</v>
      </c>
      <c r="E110" s="57" t="s">
        <v>650</v>
      </c>
      <c r="F110" s="58" t="s">
        <v>37</v>
      </c>
      <c r="G110" s="55">
        <v>250</v>
      </c>
      <c r="H110" s="92">
        <v>1.8065</v>
      </c>
      <c r="I110" s="93">
        <v>30763655</v>
      </c>
      <c r="J110" s="93">
        <v>250</v>
      </c>
      <c r="K110" s="93">
        <v>1.8065</v>
      </c>
      <c r="L110" s="94">
        <v>43424</v>
      </c>
      <c r="M110" s="95"/>
      <c r="N110" s="96"/>
      <c r="O110" s="96"/>
      <c r="P110" s="96"/>
      <c r="Q110" s="97"/>
      <c r="R110" s="98">
        <v>43430</v>
      </c>
      <c r="S110" s="99" t="s">
        <v>38</v>
      </c>
      <c r="T110" s="78">
        <v>595</v>
      </c>
      <c r="U110" s="80">
        <f t="shared" si="3"/>
        <v>1074.8675</v>
      </c>
      <c r="V110" s="78"/>
      <c r="W110" s="79"/>
      <c r="X110" s="80">
        <f t="shared" si="2"/>
        <v>1074.8675</v>
      </c>
      <c r="Y110" s="86"/>
      <c r="Z110" s="86"/>
      <c r="AA110" s="86"/>
      <c r="AB110" s="86"/>
      <c r="AC110" s="86"/>
    </row>
    <row r="111" customHeight="1" spans="2:29">
      <c r="B111" s="54"/>
      <c r="C111" s="55">
        <v>15273</v>
      </c>
      <c r="D111" s="56" t="s">
        <v>430</v>
      </c>
      <c r="E111" s="57" t="s">
        <v>65</v>
      </c>
      <c r="F111" s="58" t="s">
        <v>37</v>
      </c>
      <c r="G111" s="55">
        <v>1500</v>
      </c>
      <c r="H111" s="59">
        <v>10.435</v>
      </c>
      <c r="I111" s="93">
        <v>30763654</v>
      </c>
      <c r="J111" s="93">
        <v>1500</v>
      </c>
      <c r="K111" s="93">
        <v>10.435</v>
      </c>
      <c r="L111" s="94">
        <v>43424</v>
      </c>
      <c r="M111" s="95"/>
      <c r="N111" s="96"/>
      <c r="O111" s="96"/>
      <c r="P111" s="96"/>
      <c r="Q111" s="97"/>
      <c r="R111" s="98">
        <v>43429</v>
      </c>
      <c r="S111" s="99" t="s">
        <v>38</v>
      </c>
      <c r="T111" s="78">
        <v>518</v>
      </c>
      <c r="U111" s="80">
        <f t="shared" si="3"/>
        <v>5405.33</v>
      </c>
      <c r="V111" s="78"/>
      <c r="W111" s="79"/>
      <c r="X111" s="80">
        <f t="shared" si="2"/>
        <v>5405.33</v>
      </c>
      <c r="Y111" s="86"/>
      <c r="Z111" s="86"/>
      <c r="AA111" s="86"/>
      <c r="AB111" s="86"/>
      <c r="AC111" s="86"/>
    </row>
    <row r="112" ht="22.5" customHeight="1" spans="2:29">
      <c r="B112" s="54"/>
      <c r="C112" s="55">
        <v>15275</v>
      </c>
      <c r="D112" s="56" t="s">
        <v>181</v>
      </c>
      <c r="E112" s="57" t="s">
        <v>182</v>
      </c>
      <c r="F112" s="58" t="s">
        <v>37</v>
      </c>
      <c r="G112" s="55">
        <v>205</v>
      </c>
      <c r="H112" s="59">
        <v>1.72325</v>
      </c>
      <c r="I112" s="93">
        <v>30763653</v>
      </c>
      <c r="J112" s="93">
        <v>205</v>
      </c>
      <c r="K112" s="93">
        <v>1.72325</v>
      </c>
      <c r="L112" s="94">
        <v>43424</v>
      </c>
      <c r="M112" s="95"/>
      <c r="N112" s="96"/>
      <c r="O112" s="96"/>
      <c r="P112" s="96"/>
      <c r="Q112" s="97"/>
      <c r="R112" s="98">
        <v>43430</v>
      </c>
      <c r="S112" s="99" t="s">
        <v>38</v>
      </c>
      <c r="T112" s="78">
        <v>656</v>
      </c>
      <c r="U112" s="80">
        <f t="shared" si="3"/>
        <v>1130.452</v>
      </c>
      <c r="V112" s="78"/>
      <c r="W112" s="79"/>
      <c r="X112" s="80">
        <f t="shared" si="2"/>
        <v>1130.452</v>
      </c>
      <c r="Y112" s="86"/>
      <c r="Z112" s="86"/>
      <c r="AA112" s="86"/>
      <c r="AB112" s="86"/>
      <c r="AC112" s="86"/>
    </row>
    <row r="113" customHeight="1" spans="2:29">
      <c r="B113" s="54"/>
      <c r="C113" s="55">
        <v>15277</v>
      </c>
      <c r="D113" s="56" t="s">
        <v>256</v>
      </c>
      <c r="E113" s="57" t="s">
        <v>87</v>
      </c>
      <c r="F113" s="58" t="s">
        <v>37</v>
      </c>
      <c r="G113" s="55">
        <v>320</v>
      </c>
      <c r="H113" s="59">
        <v>2.2535</v>
      </c>
      <c r="I113" s="93">
        <v>30763652</v>
      </c>
      <c r="J113" s="93">
        <v>320</v>
      </c>
      <c r="K113" s="93">
        <v>2.2535</v>
      </c>
      <c r="L113" s="94">
        <v>43424</v>
      </c>
      <c r="M113" s="95"/>
      <c r="N113" s="96"/>
      <c r="O113" s="96"/>
      <c r="P113" s="96"/>
      <c r="Q113" s="97"/>
      <c r="R113" s="98">
        <v>43430</v>
      </c>
      <c r="S113" s="99" t="s">
        <v>38</v>
      </c>
      <c r="T113" s="78">
        <v>452</v>
      </c>
      <c r="U113" s="80">
        <f t="shared" si="3"/>
        <v>1018.582</v>
      </c>
      <c r="V113" s="78"/>
      <c r="W113" s="79"/>
      <c r="X113" s="80">
        <f t="shared" si="2"/>
        <v>1018.582</v>
      </c>
      <c r="Y113" s="86"/>
      <c r="Z113" s="86"/>
      <c r="AA113" s="86"/>
      <c r="AB113" s="86"/>
      <c r="AC113" s="86"/>
    </row>
    <row r="114" customHeight="1" spans="2:29">
      <c r="B114" s="54"/>
      <c r="C114" s="55">
        <v>15280</v>
      </c>
      <c r="D114" s="56" t="s">
        <v>66</v>
      </c>
      <c r="E114" s="57" t="s">
        <v>51</v>
      </c>
      <c r="F114" s="58" t="s">
        <v>37</v>
      </c>
      <c r="G114" s="55">
        <v>500</v>
      </c>
      <c r="H114" s="59">
        <v>3.23</v>
      </c>
      <c r="I114" s="93">
        <v>30763651</v>
      </c>
      <c r="J114" s="93">
        <v>500</v>
      </c>
      <c r="K114" s="93">
        <v>3.23</v>
      </c>
      <c r="L114" s="94">
        <v>43424</v>
      </c>
      <c r="M114" s="95"/>
      <c r="N114" s="96"/>
      <c r="O114" s="96"/>
      <c r="P114" s="96"/>
      <c r="Q114" s="97"/>
      <c r="R114" s="98">
        <v>43429</v>
      </c>
      <c r="S114" s="99" t="s">
        <v>38</v>
      </c>
      <c r="T114" s="78">
        <v>570</v>
      </c>
      <c r="U114" s="80">
        <f t="shared" si="3"/>
        <v>1841.1</v>
      </c>
      <c r="V114" s="78"/>
      <c r="W114" s="79"/>
      <c r="X114" s="80">
        <f t="shared" si="2"/>
        <v>1841.1</v>
      </c>
      <c r="Y114" s="86"/>
      <c r="Z114" s="86"/>
      <c r="AA114" s="86"/>
      <c r="AB114" s="86"/>
      <c r="AC114" s="86"/>
    </row>
    <row r="115" customHeight="1" spans="2:29">
      <c r="B115" s="54"/>
      <c r="C115" s="55">
        <v>15282</v>
      </c>
      <c r="D115" s="56" t="s">
        <v>101</v>
      </c>
      <c r="E115" s="57" t="s">
        <v>102</v>
      </c>
      <c r="F115" s="58" t="s">
        <v>37</v>
      </c>
      <c r="G115" s="55">
        <v>420</v>
      </c>
      <c r="H115" s="59">
        <v>2.701</v>
      </c>
      <c r="I115" s="93">
        <v>30763650</v>
      </c>
      <c r="J115" s="93">
        <v>420</v>
      </c>
      <c r="K115" s="93">
        <v>2.701</v>
      </c>
      <c r="L115" s="94">
        <v>43424</v>
      </c>
      <c r="M115" s="95"/>
      <c r="N115" s="96"/>
      <c r="O115" s="96"/>
      <c r="P115" s="96"/>
      <c r="Q115" s="97"/>
      <c r="R115" s="98">
        <v>43429</v>
      </c>
      <c r="S115" s="99" t="s">
        <v>38</v>
      </c>
      <c r="T115" s="78">
        <v>884</v>
      </c>
      <c r="U115" s="80">
        <f t="shared" si="3"/>
        <v>2387.684</v>
      </c>
      <c r="V115" s="78"/>
      <c r="W115" s="79"/>
      <c r="X115" s="80">
        <f t="shared" si="2"/>
        <v>2387.684</v>
      </c>
      <c r="Y115" s="86"/>
      <c r="Z115" s="86"/>
      <c r="AA115" s="86"/>
      <c r="AB115" s="86"/>
      <c r="AC115" s="86"/>
    </row>
    <row r="116" customHeight="1" spans="2:29">
      <c r="B116" s="54"/>
      <c r="C116" s="55">
        <v>15284</v>
      </c>
      <c r="D116" s="56" t="s">
        <v>160</v>
      </c>
      <c r="E116" s="57" t="s">
        <v>40</v>
      </c>
      <c r="F116" s="58" t="s">
        <v>37</v>
      </c>
      <c r="G116" s="55">
        <v>250</v>
      </c>
      <c r="H116" s="59">
        <v>1.6</v>
      </c>
      <c r="I116" s="93">
        <v>30763649</v>
      </c>
      <c r="J116" s="93">
        <v>250</v>
      </c>
      <c r="K116" s="93">
        <v>1.6</v>
      </c>
      <c r="L116" s="94">
        <v>43424</v>
      </c>
      <c r="M116" s="95"/>
      <c r="N116" s="96"/>
      <c r="O116" s="96"/>
      <c r="P116" s="96"/>
      <c r="Q116" s="97"/>
      <c r="R116" s="98">
        <v>43429</v>
      </c>
      <c r="S116" s="99" t="s">
        <v>38</v>
      </c>
      <c r="T116" s="78">
        <v>559</v>
      </c>
      <c r="U116" s="80">
        <f t="shared" si="3"/>
        <v>894.4</v>
      </c>
      <c r="V116" s="78"/>
      <c r="W116" s="79"/>
      <c r="X116" s="80">
        <f t="shared" si="2"/>
        <v>894.4</v>
      </c>
      <c r="Y116" s="86"/>
      <c r="Z116" s="86"/>
      <c r="AA116" s="86"/>
      <c r="AB116" s="86"/>
      <c r="AC116" s="86"/>
    </row>
    <row r="117" customHeight="1" spans="2:29">
      <c r="B117" s="54"/>
      <c r="C117" s="55">
        <v>15286</v>
      </c>
      <c r="D117" s="56" t="s">
        <v>594</v>
      </c>
      <c r="E117" s="57" t="s">
        <v>43</v>
      </c>
      <c r="F117" s="58" t="s">
        <v>37</v>
      </c>
      <c r="G117" s="55">
        <v>600</v>
      </c>
      <c r="H117" s="59">
        <v>3.84</v>
      </c>
      <c r="I117" s="93">
        <v>30763648</v>
      </c>
      <c r="J117" s="93">
        <v>600</v>
      </c>
      <c r="K117" s="93">
        <v>3.84</v>
      </c>
      <c r="L117" s="94">
        <v>43424</v>
      </c>
      <c r="M117" s="95"/>
      <c r="N117" s="96"/>
      <c r="O117" s="96"/>
      <c r="P117" s="96"/>
      <c r="Q117" s="97"/>
      <c r="R117" s="98">
        <v>43429</v>
      </c>
      <c r="S117" s="99" t="s">
        <v>38</v>
      </c>
      <c r="T117" s="78">
        <v>663</v>
      </c>
      <c r="U117" s="80">
        <f t="shared" si="3"/>
        <v>2545.92</v>
      </c>
      <c r="V117" s="78"/>
      <c r="W117" s="79"/>
      <c r="X117" s="80">
        <f t="shared" si="2"/>
        <v>2545.92</v>
      </c>
      <c r="Y117" s="86"/>
      <c r="Z117" s="86"/>
      <c r="AA117" s="86"/>
      <c r="AB117" s="86"/>
      <c r="AC117" s="86"/>
    </row>
    <row r="118" customHeight="1" spans="2:29">
      <c r="B118" s="54"/>
      <c r="C118" s="55">
        <v>15292</v>
      </c>
      <c r="D118" s="56" t="s">
        <v>54</v>
      </c>
      <c r="E118" s="57" t="s">
        <v>55</v>
      </c>
      <c r="F118" s="58" t="s">
        <v>37</v>
      </c>
      <c r="G118" s="55">
        <v>220</v>
      </c>
      <c r="H118" s="59">
        <v>1.408</v>
      </c>
      <c r="I118" s="93">
        <v>30763647</v>
      </c>
      <c r="J118" s="93">
        <v>220</v>
      </c>
      <c r="K118" s="93">
        <v>1.408</v>
      </c>
      <c r="L118" s="94">
        <v>43424</v>
      </c>
      <c r="M118" s="95"/>
      <c r="N118" s="96"/>
      <c r="O118" s="96"/>
      <c r="P118" s="96"/>
      <c r="Q118" s="97"/>
      <c r="R118" s="98">
        <v>43430</v>
      </c>
      <c r="S118" s="99" t="s">
        <v>38</v>
      </c>
      <c r="T118" s="78">
        <v>682</v>
      </c>
      <c r="U118" s="80">
        <f t="shared" si="3"/>
        <v>960.256</v>
      </c>
      <c r="V118" s="78"/>
      <c r="W118" s="79"/>
      <c r="X118" s="80">
        <f t="shared" si="2"/>
        <v>960.256</v>
      </c>
      <c r="Y118" s="86"/>
      <c r="Z118" s="86"/>
      <c r="AA118" s="86"/>
      <c r="AB118" s="86"/>
      <c r="AC118" s="86"/>
    </row>
    <row r="119" customHeight="1" spans="2:29">
      <c r="B119" s="54"/>
      <c r="C119" s="55">
        <v>15296</v>
      </c>
      <c r="D119" s="56" t="s">
        <v>432</v>
      </c>
      <c r="E119" s="57" t="s">
        <v>433</v>
      </c>
      <c r="F119" s="58" t="s">
        <v>37</v>
      </c>
      <c r="G119" s="55">
        <v>650</v>
      </c>
      <c r="H119" s="59">
        <v>4.16</v>
      </c>
      <c r="I119" s="93">
        <v>30763646</v>
      </c>
      <c r="J119" s="93">
        <v>650</v>
      </c>
      <c r="K119" s="93">
        <v>4.16</v>
      </c>
      <c r="L119" s="94">
        <v>43424</v>
      </c>
      <c r="M119" s="95"/>
      <c r="N119" s="96"/>
      <c r="O119" s="96"/>
      <c r="P119" s="96"/>
      <c r="Q119" s="97"/>
      <c r="R119" s="98">
        <v>43429</v>
      </c>
      <c r="S119" s="99" t="s">
        <v>38</v>
      </c>
      <c r="T119" s="78">
        <v>702</v>
      </c>
      <c r="U119" s="80">
        <f t="shared" si="3"/>
        <v>2920.32</v>
      </c>
      <c r="V119" s="78"/>
      <c r="W119" s="79"/>
      <c r="X119" s="80">
        <f t="shared" si="2"/>
        <v>2920.32</v>
      </c>
      <c r="Y119" s="86"/>
      <c r="Z119" s="86"/>
      <c r="AA119" s="86"/>
      <c r="AB119" s="86"/>
      <c r="AC119" s="86"/>
    </row>
    <row r="120" customHeight="1" spans="2:29">
      <c r="B120" s="54"/>
      <c r="C120" s="55">
        <v>15297</v>
      </c>
      <c r="D120" s="56" t="s">
        <v>400</v>
      </c>
      <c r="E120" s="57" t="s">
        <v>93</v>
      </c>
      <c r="F120" s="58" t="s">
        <v>37</v>
      </c>
      <c r="G120" s="55">
        <v>1700</v>
      </c>
      <c r="H120" s="59">
        <v>10.88</v>
      </c>
      <c r="I120" s="93">
        <v>30763645</v>
      </c>
      <c r="J120" s="93">
        <v>1700</v>
      </c>
      <c r="K120" s="93">
        <v>10.88</v>
      </c>
      <c r="L120" s="94">
        <v>43424</v>
      </c>
      <c r="M120" s="95"/>
      <c r="N120" s="96"/>
      <c r="O120" s="96"/>
      <c r="P120" s="96"/>
      <c r="Q120" s="97"/>
      <c r="R120" s="98">
        <v>43429</v>
      </c>
      <c r="S120" s="99" t="s">
        <v>38</v>
      </c>
      <c r="T120" s="78">
        <v>531</v>
      </c>
      <c r="U120" s="80">
        <f t="shared" si="3"/>
        <v>5777.28</v>
      </c>
      <c r="V120" s="78"/>
      <c r="W120" s="79"/>
      <c r="X120" s="80">
        <f t="shared" si="2"/>
        <v>5777.28</v>
      </c>
      <c r="Y120" s="86"/>
      <c r="Z120" s="86"/>
      <c r="AA120" s="86"/>
      <c r="AB120" s="86"/>
      <c r="AC120" s="86"/>
    </row>
    <row r="121" customHeight="1" spans="2:29">
      <c r="B121" s="54"/>
      <c r="C121" s="55">
        <v>15298</v>
      </c>
      <c r="D121" s="56" t="s">
        <v>191</v>
      </c>
      <c r="E121" s="57" t="s">
        <v>192</v>
      </c>
      <c r="F121" s="58" t="s">
        <v>37</v>
      </c>
      <c r="G121" s="55">
        <v>1030</v>
      </c>
      <c r="H121" s="59">
        <v>6.592</v>
      </c>
      <c r="I121" s="93">
        <v>30763644</v>
      </c>
      <c r="J121" s="93">
        <v>1030</v>
      </c>
      <c r="K121" s="93">
        <v>6.592</v>
      </c>
      <c r="L121" s="94">
        <v>43424</v>
      </c>
      <c r="M121" s="95"/>
      <c r="N121" s="96"/>
      <c r="O121" s="96"/>
      <c r="P121" s="96"/>
      <c r="Q121" s="97"/>
      <c r="R121" s="98">
        <v>43429</v>
      </c>
      <c r="S121" s="99" t="s">
        <v>38</v>
      </c>
      <c r="T121" s="78">
        <v>683</v>
      </c>
      <c r="U121" s="80">
        <f t="shared" si="3"/>
        <v>4502.336</v>
      </c>
      <c r="V121" s="78"/>
      <c r="W121" s="79"/>
      <c r="X121" s="80">
        <f t="shared" si="2"/>
        <v>4502.336</v>
      </c>
      <c r="Y121" s="86"/>
      <c r="Z121" s="86"/>
      <c r="AA121" s="86"/>
      <c r="AB121" s="86"/>
      <c r="AC121" s="86"/>
    </row>
    <row r="122" customHeight="1" spans="2:29">
      <c r="B122" s="54"/>
      <c r="C122" s="55">
        <v>15299</v>
      </c>
      <c r="D122" s="56" t="s">
        <v>242</v>
      </c>
      <c r="E122" s="57" t="s">
        <v>243</v>
      </c>
      <c r="F122" s="58" t="s">
        <v>37</v>
      </c>
      <c r="G122" s="55">
        <v>430</v>
      </c>
      <c r="H122" s="59">
        <v>2.887</v>
      </c>
      <c r="I122" s="93">
        <v>30763643</v>
      </c>
      <c r="J122" s="93">
        <v>430</v>
      </c>
      <c r="K122" s="93">
        <v>2.887</v>
      </c>
      <c r="L122" s="94">
        <v>43424</v>
      </c>
      <c r="M122" s="95"/>
      <c r="N122" s="96"/>
      <c r="O122" s="96"/>
      <c r="P122" s="96"/>
      <c r="Q122" s="97"/>
      <c r="R122" s="98">
        <v>43429</v>
      </c>
      <c r="S122" s="99" t="s">
        <v>38</v>
      </c>
      <c r="T122" s="78">
        <v>582</v>
      </c>
      <c r="U122" s="80">
        <f t="shared" si="3"/>
        <v>1680.234</v>
      </c>
      <c r="V122" s="78"/>
      <c r="W122" s="79"/>
      <c r="X122" s="80">
        <f t="shared" si="2"/>
        <v>1680.234</v>
      </c>
      <c r="Y122" s="86"/>
      <c r="Z122" s="86"/>
      <c r="AA122" s="86"/>
      <c r="AB122" s="86"/>
      <c r="AC122" s="86"/>
    </row>
    <row r="123" customHeight="1" spans="2:29">
      <c r="B123" s="54"/>
      <c r="C123" s="55">
        <v>15307</v>
      </c>
      <c r="D123" s="56" t="s">
        <v>767</v>
      </c>
      <c r="E123" s="57" t="s">
        <v>168</v>
      </c>
      <c r="F123" s="58" t="s">
        <v>37</v>
      </c>
      <c r="G123" s="55">
        <v>670</v>
      </c>
      <c r="H123" s="59">
        <v>4.456</v>
      </c>
      <c r="I123" s="93">
        <v>30763642</v>
      </c>
      <c r="J123" s="93">
        <v>670</v>
      </c>
      <c r="K123" s="93">
        <v>4.456</v>
      </c>
      <c r="L123" s="94">
        <v>43424</v>
      </c>
      <c r="M123" s="95"/>
      <c r="N123" s="96"/>
      <c r="O123" s="96"/>
      <c r="P123" s="96"/>
      <c r="Q123" s="97"/>
      <c r="R123" s="98">
        <v>43429</v>
      </c>
      <c r="S123" s="99" t="s">
        <v>38</v>
      </c>
      <c r="T123" s="78">
        <v>582</v>
      </c>
      <c r="U123" s="80">
        <f t="shared" si="3"/>
        <v>2593.392</v>
      </c>
      <c r="V123" s="78"/>
      <c r="W123" s="79"/>
      <c r="X123" s="80">
        <f t="shared" si="2"/>
        <v>2593.392</v>
      </c>
      <c r="Y123" s="86"/>
      <c r="Z123" s="86"/>
      <c r="AA123" s="86"/>
      <c r="AB123" s="86"/>
      <c r="AC123" s="86"/>
    </row>
    <row r="124" customHeight="1" spans="2:29">
      <c r="B124" s="54"/>
      <c r="C124" s="55">
        <v>15309</v>
      </c>
      <c r="D124" s="56" t="s">
        <v>215</v>
      </c>
      <c r="E124" s="57" t="s">
        <v>216</v>
      </c>
      <c r="F124" s="58" t="s">
        <v>37</v>
      </c>
      <c r="G124" s="55">
        <v>220</v>
      </c>
      <c r="H124" s="59">
        <v>1.408</v>
      </c>
      <c r="I124" s="93">
        <v>30763641</v>
      </c>
      <c r="J124" s="93">
        <v>220</v>
      </c>
      <c r="K124" s="93">
        <v>1.408</v>
      </c>
      <c r="L124" s="94">
        <v>43424</v>
      </c>
      <c r="M124" s="95"/>
      <c r="N124" s="96"/>
      <c r="O124" s="96"/>
      <c r="P124" s="96"/>
      <c r="Q124" s="97"/>
      <c r="R124" s="98">
        <v>43430</v>
      </c>
      <c r="S124" s="99" t="s">
        <v>38</v>
      </c>
      <c r="T124" s="78">
        <v>800</v>
      </c>
      <c r="U124" s="80">
        <f t="shared" si="3"/>
        <v>1126.4</v>
      </c>
      <c r="V124" s="78"/>
      <c r="W124" s="79"/>
      <c r="X124" s="80">
        <f t="shared" si="2"/>
        <v>1126.4</v>
      </c>
      <c r="Y124" s="86"/>
      <c r="Z124" s="86"/>
      <c r="AA124" s="86"/>
      <c r="AB124" s="86"/>
      <c r="AC124" s="86"/>
    </row>
    <row r="125" customHeight="1" spans="2:29">
      <c r="B125" s="54"/>
      <c r="C125" s="55">
        <v>15310</v>
      </c>
      <c r="D125" s="56" t="s">
        <v>268</v>
      </c>
      <c r="E125" s="57" t="s">
        <v>245</v>
      </c>
      <c r="F125" s="58" t="s">
        <v>37</v>
      </c>
      <c r="G125" s="55">
        <v>200</v>
      </c>
      <c r="H125" s="59">
        <v>1.831</v>
      </c>
      <c r="I125" s="93">
        <v>30763640</v>
      </c>
      <c r="J125" s="93">
        <v>200</v>
      </c>
      <c r="K125" s="93">
        <v>1.831</v>
      </c>
      <c r="L125" s="94">
        <v>43424</v>
      </c>
      <c r="M125" s="95"/>
      <c r="N125" s="96"/>
      <c r="O125" s="96"/>
      <c r="P125" s="96"/>
      <c r="Q125" s="97"/>
      <c r="R125" s="98">
        <v>43429</v>
      </c>
      <c r="S125" s="99" t="s">
        <v>38</v>
      </c>
      <c r="T125" s="78">
        <v>530</v>
      </c>
      <c r="U125" s="80">
        <f t="shared" si="3"/>
        <v>970.43</v>
      </c>
      <c r="V125" s="78"/>
      <c r="W125" s="79"/>
      <c r="X125" s="80">
        <f t="shared" si="2"/>
        <v>970.43</v>
      </c>
      <c r="Y125" s="86"/>
      <c r="Z125" s="86"/>
      <c r="AA125" s="86"/>
      <c r="AB125" s="86"/>
      <c r="AC125" s="86"/>
    </row>
    <row r="126" customHeight="1" spans="2:29">
      <c r="B126" s="54"/>
      <c r="C126" s="55">
        <v>15313</v>
      </c>
      <c r="D126" s="56" t="s">
        <v>236</v>
      </c>
      <c r="E126" s="57" t="s">
        <v>237</v>
      </c>
      <c r="F126" s="58" t="s">
        <v>37</v>
      </c>
      <c r="G126" s="55">
        <v>225</v>
      </c>
      <c r="H126" s="59">
        <v>1.5495</v>
      </c>
      <c r="I126" s="93">
        <v>30763639</v>
      </c>
      <c r="J126" s="93">
        <v>225</v>
      </c>
      <c r="K126" s="93">
        <v>1.5495</v>
      </c>
      <c r="L126" s="94">
        <v>43424</v>
      </c>
      <c r="M126" s="95"/>
      <c r="N126" s="96"/>
      <c r="O126" s="96"/>
      <c r="P126" s="96"/>
      <c r="Q126" s="97"/>
      <c r="R126" s="98">
        <v>43429</v>
      </c>
      <c r="S126" s="99" t="s">
        <v>38</v>
      </c>
      <c r="T126" s="78">
        <v>563</v>
      </c>
      <c r="U126" s="80">
        <f t="shared" si="3"/>
        <v>872.3685</v>
      </c>
      <c r="V126" s="78"/>
      <c r="W126" s="79"/>
      <c r="X126" s="80">
        <f t="shared" si="2"/>
        <v>872.3685</v>
      </c>
      <c r="Y126" s="86"/>
      <c r="Z126" s="86"/>
      <c r="AA126" s="86"/>
      <c r="AB126" s="86"/>
      <c r="AC126" s="86"/>
    </row>
    <row r="127" customHeight="1" spans="2:29">
      <c r="B127" s="54"/>
      <c r="C127" s="55">
        <v>15314</v>
      </c>
      <c r="D127" s="56" t="s">
        <v>338</v>
      </c>
      <c r="E127" s="57" t="s">
        <v>339</v>
      </c>
      <c r="F127" s="58" t="s">
        <v>37</v>
      </c>
      <c r="G127" s="55">
        <v>200</v>
      </c>
      <c r="H127" s="59">
        <v>1.69</v>
      </c>
      <c r="I127" s="93">
        <v>30763638</v>
      </c>
      <c r="J127" s="93">
        <v>200</v>
      </c>
      <c r="K127" s="93">
        <v>1.69</v>
      </c>
      <c r="L127" s="94">
        <v>43424</v>
      </c>
      <c r="M127" s="95"/>
      <c r="N127" s="96"/>
      <c r="O127" s="96"/>
      <c r="P127" s="96"/>
      <c r="Q127" s="97"/>
      <c r="R127" s="98">
        <v>43429</v>
      </c>
      <c r="S127" s="99" t="s">
        <v>38</v>
      </c>
      <c r="T127" s="78">
        <v>563</v>
      </c>
      <c r="U127" s="80">
        <f t="shared" si="3"/>
        <v>951.47</v>
      </c>
      <c r="V127" s="78"/>
      <c r="W127" s="79"/>
      <c r="X127" s="80">
        <f t="shared" si="2"/>
        <v>951.47</v>
      </c>
      <c r="Y127" s="86"/>
      <c r="Z127" s="86"/>
      <c r="AA127" s="86"/>
      <c r="AB127" s="86"/>
      <c r="AC127" s="86"/>
    </row>
    <row r="128" customHeight="1" spans="2:29">
      <c r="B128" s="54"/>
      <c r="C128" s="55">
        <v>15316</v>
      </c>
      <c r="D128" s="56" t="s">
        <v>336</v>
      </c>
      <c r="E128" s="57" t="s">
        <v>337</v>
      </c>
      <c r="F128" s="58" t="s">
        <v>37</v>
      </c>
      <c r="G128" s="55">
        <v>200</v>
      </c>
      <c r="H128" s="59">
        <v>1.767</v>
      </c>
      <c r="I128" s="93">
        <v>30763637</v>
      </c>
      <c r="J128" s="93">
        <v>200</v>
      </c>
      <c r="K128" s="93">
        <v>1.767</v>
      </c>
      <c r="L128" s="94">
        <v>43424</v>
      </c>
      <c r="M128" s="95"/>
      <c r="N128" s="96"/>
      <c r="O128" s="96"/>
      <c r="P128" s="96"/>
      <c r="Q128" s="97"/>
      <c r="R128" s="98">
        <v>43429</v>
      </c>
      <c r="S128" s="99" t="s">
        <v>38</v>
      </c>
      <c r="T128" s="78">
        <v>628</v>
      </c>
      <c r="U128" s="80">
        <f t="shared" si="3"/>
        <v>1109.676</v>
      </c>
      <c r="V128" s="78"/>
      <c r="W128" s="79"/>
      <c r="X128" s="80">
        <f t="shared" si="2"/>
        <v>1109.676</v>
      </c>
      <c r="Y128" s="86"/>
      <c r="Z128" s="86"/>
      <c r="AA128" s="86"/>
      <c r="AB128" s="86"/>
      <c r="AC128" s="86"/>
    </row>
    <row r="129" customHeight="1" spans="2:29">
      <c r="B129" s="54"/>
      <c r="C129" s="55">
        <v>15317</v>
      </c>
      <c r="D129" s="56" t="s">
        <v>174</v>
      </c>
      <c r="E129" s="57" t="s">
        <v>112</v>
      </c>
      <c r="F129" s="58" t="s">
        <v>37</v>
      </c>
      <c r="G129" s="55">
        <v>250</v>
      </c>
      <c r="H129" s="59">
        <v>2.101</v>
      </c>
      <c r="I129" s="93">
        <v>30763636</v>
      </c>
      <c r="J129" s="93">
        <v>250</v>
      </c>
      <c r="K129" s="93">
        <v>2.101</v>
      </c>
      <c r="L129" s="94">
        <v>43424</v>
      </c>
      <c r="M129" s="95"/>
      <c r="N129" s="96"/>
      <c r="O129" s="96"/>
      <c r="P129" s="96"/>
      <c r="Q129" s="97"/>
      <c r="R129" s="98">
        <v>43429</v>
      </c>
      <c r="S129" s="99" t="s">
        <v>38</v>
      </c>
      <c r="T129" s="78">
        <v>420</v>
      </c>
      <c r="U129" s="80">
        <f t="shared" si="3"/>
        <v>882.42</v>
      </c>
      <c r="V129" s="78"/>
      <c r="W129" s="79"/>
      <c r="X129" s="80">
        <f t="shared" si="2"/>
        <v>882.42</v>
      </c>
      <c r="Y129" s="86"/>
      <c r="Z129" s="86"/>
      <c r="AA129" s="86"/>
      <c r="AB129" s="86"/>
      <c r="AC129" s="86"/>
    </row>
    <row r="130" customHeight="1" spans="2:29">
      <c r="B130" s="54"/>
      <c r="C130" s="55">
        <v>15318</v>
      </c>
      <c r="D130" s="56" t="s">
        <v>305</v>
      </c>
      <c r="E130" s="57" t="s">
        <v>112</v>
      </c>
      <c r="F130" s="58" t="s">
        <v>37</v>
      </c>
      <c r="G130" s="55">
        <v>500</v>
      </c>
      <c r="H130" s="59">
        <v>3.2</v>
      </c>
      <c r="I130" s="93">
        <v>30763635</v>
      </c>
      <c r="J130" s="93">
        <v>500</v>
      </c>
      <c r="K130" s="93">
        <v>3.2</v>
      </c>
      <c r="L130" s="94">
        <v>43424</v>
      </c>
      <c r="M130" s="95"/>
      <c r="N130" s="96"/>
      <c r="O130" s="96"/>
      <c r="P130" s="96"/>
      <c r="Q130" s="97"/>
      <c r="R130" s="98">
        <v>43429</v>
      </c>
      <c r="S130" s="99" t="s">
        <v>38</v>
      </c>
      <c r="T130" s="78">
        <v>420</v>
      </c>
      <c r="U130" s="80">
        <f t="shared" si="3"/>
        <v>1344</v>
      </c>
      <c r="V130" s="78"/>
      <c r="W130" s="79"/>
      <c r="X130" s="80">
        <f t="shared" si="2"/>
        <v>1344</v>
      </c>
      <c r="Y130" s="86"/>
      <c r="Z130" s="86"/>
      <c r="AA130" s="86"/>
      <c r="AB130" s="86"/>
      <c r="AC130" s="86"/>
    </row>
    <row r="131" customHeight="1" spans="2:29">
      <c r="B131" s="54"/>
      <c r="C131" s="55">
        <v>15319</v>
      </c>
      <c r="D131" s="56" t="s">
        <v>111</v>
      </c>
      <c r="E131" s="57" t="s">
        <v>112</v>
      </c>
      <c r="F131" s="58" t="s">
        <v>37</v>
      </c>
      <c r="G131" s="55">
        <v>410</v>
      </c>
      <c r="H131" s="59">
        <v>3.128</v>
      </c>
      <c r="I131" s="93">
        <v>30763634</v>
      </c>
      <c r="J131" s="93">
        <v>410</v>
      </c>
      <c r="K131" s="93">
        <v>3.128</v>
      </c>
      <c r="L131" s="94">
        <v>43424</v>
      </c>
      <c r="M131" s="95"/>
      <c r="N131" s="96"/>
      <c r="O131" s="96"/>
      <c r="P131" s="96"/>
      <c r="Q131" s="97"/>
      <c r="R131" s="98">
        <v>43429</v>
      </c>
      <c r="S131" s="99" t="s">
        <v>38</v>
      </c>
      <c r="T131" s="78">
        <v>420</v>
      </c>
      <c r="U131" s="80">
        <f t="shared" si="3"/>
        <v>1313.76</v>
      </c>
      <c r="V131" s="78"/>
      <c r="W131" s="79"/>
      <c r="X131" s="80">
        <f t="shared" si="2"/>
        <v>1313.76</v>
      </c>
      <c r="Y131" s="86"/>
      <c r="Z131" s="86"/>
      <c r="AA131" s="86"/>
      <c r="AB131" s="86"/>
      <c r="AC131" s="86"/>
    </row>
    <row r="132" customHeight="1" spans="2:29">
      <c r="B132" s="54"/>
      <c r="C132" s="55">
        <v>15342</v>
      </c>
      <c r="D132" s="56" t="s">
        <v>484</v>
      </c>
      <c r="E132" s="57" t="s">
        <v>485</v>
      </c>
      <c r="F132" s="58" t="s">
        <v>37</v>
      </c>
      <c r="G132" s="55">
        <v>270</v>
      </c>
      <c r="H132" s="59">
        <v>2.196</v>
      </c>
      <c r="I132" s="93">
        <v>30763633</v>
      </c>
      <c r="J132" s="93">
        <v>270</v>
      </c>
      <c r="K132" s="93">
        <v>2.196</v>
      </c>
      <c r="L132" s="94">
        <v>43424</v>
      </c>
      <c r="M132" s="95"/>
      <c r="N132" s="96"/>
      <c r="O132" s="96"/>
      <c r="P132" s="96"/>
      <c r="Q132" s="97"/>
      <c r="R132" s="98">
        <v>43429</v>
      </c>
      <c r="S132" s="99" t="s">
        <v>38</v>
      </c>
      <c r="T132" s="78">
        <v>845</v>
      </c>
      <c r="U132" s="80">
        <f t="shared" si="3"/>
        <v>1855.62</v>
      </c>
      <c r="V132" s="78"/>
      <c r="W132" s="79"/>
      <c r="X132" s="80">
        <f t="shared" ref="X132:X195" si="4">U132+W132</f>
        <v>1855.62</v>
      </c>
      <c r="Y132" s="86"/>
      <c r="Z132" s="86"/>
      <c r="AA132" s="86"/>
      <c r="AB132" s="86"/>
      <c r="AC132" s="86"/>
    </row>
    <row r="133" customHeight="1" spans="2:29">
      <c r="B133" s="54"/>
      <c r="C133" s="55">
        <v>15343</v>
      </c>
      <c r="D133" s="56" t="s">
        <v>599</v>
      </c>
      <c r="E133" s="57" t="s">
        <v>600</v>
      </c>
      <c r="F133" s="58" t="s">
        <v>37</v>
      </c>
      <c r="G133" s="55">
        <v>200</v>
      </c>
      <c r="H133" s="59">
        <v>1.28</v>
      </c>
      <c r="I133" s="93">
        <v>30763632</v>
      </c>
      <c r="J133" s="93">
        <v>200</v>
      </c>
      <c r="K133" s="93">
        <v>1.28</v>
      </c>
      <c r="L133" s="94">
        <v>43424</v>
      </c>
      <c r="M133" s="95"/>
      <c r="N133" s="96"/>
      <c r="O133" s="96"/>
      <c r="P133" s="96"/>
      <c r="Q133" s="97"/>
      <c r="R133" s="98">
        <v>43429</v>
      </c>
      <c r="S133" s="99" t="s">
        <v>38</v>
      </c>
      <c r="T133" s="78">
        <v>790</v>
      </c>
      <c r="U133" s="80">
        <f t="shared" ref="U133:U196" si="5">T133*K133</f>
        <v>1011.2</v>
      </c>
      <c r="V133" s="78"/>
      <c r="W133" s="79"/>
      <c r="X133" s="80">
        <f t="shared" si="4"/>
        <v>1011.2</v>
      </c>
      <c r="Y133" s="86"/>
      <c r="Z133" s="86"/>
      <c r="AA133" s="86"/>
      <c r="AB133" s="86"/>
      <c r="AC133" s="86"/>
    </row>
    <row r="134" customHeight="1" spans="2:29">
      <c r="B134" s="54"/>
      <c r="C134" s="55">
        <v>15344</v>
      </c>
      <c r="D134" s="56" t="s">
        <v>919</v>
      </c>
      <c r="E134" s="57" t="s">
        <v>920</v>
      </c>
      <c r="F134" s="58" t="s">
        <v>37</v>
      </c>
      <c r="G134" s="55">
        <v>492</v>
      </c>
      <c r="H134" s="59">
        <v>4.1888</v>
      </c>
      <c r="I134" s="93">
        <v>30763631</v>
      </c>
      <c r="J134" s="93">
        <v>492</v>
      </c>
      <c r="K134" s="93">
        <v>4.1888</v>
      </c>
      <c r="L134" s="94">
        <v>43424</v>
      </c>
      <c r="M134" s="95"/>
      <c r="N134" s="96"/>
      <c r="O134" s="96"/>
      <c r="P134" s="96"/>
      <c r="Q134" s="97"/>
      <c r="R134" s="98">
        <v>43429</v>
      </c>
      <c r="S134" s="99" t="s">
        <v>38</v>
      </c>
      <c r="T134" s="78">
        <v>660</v>
      </c>
      <c r="U134" s="80">
        <f t="shared" si="5"/>
        <v>2764.608</v>
      </c>
      <c r="V134" s="78"/>
      <c r="W134" s="79"/>
      <c r="X134" s="80">
        <f t="shared" si="4"/>
        <v>2764.608</v>
      </c>
      <c r="Y134" s="86"/>
      <c r="Z134" s="86"/>
      <c r="AA134" s="86"/>
      <c r="AB134" s="86"/>
      <c r="AC134" s="86"/>
    </row>
    <row r="135" customHeight="1" spans="2:29">
      <c r="B135" s="54"/>
      <c r="C135" s="55">
        <v>15349</v>
      </c>
      <c r="D135" s="56" t="s">
        <v>434</v>
      </c>
      <c r="E135" s="57" t="s">
        <v>93</v>
      </c>
      <c r="F135" s="58" t="s">
        <v>37</v>
      </c>
      <c r="G135" s="55">
        <v>200</v>
      </c>
      <c r="H135" s="59">
        <v>1.4445</v>
      </c>
      <c r="I135" s="93">
        <v>30763630</v>
      </c>
      <c r="J135" s="93">
        <v>200</v>
      </c>
      <c r="K135" s="93">
        <v>1.4445</v>
      </c>
      <c r="L135" s="94">
        <v>43424</v>
      </c>
      <c r="M135" s="95"/>
      <c r="N135" s="96"/>
      <c r="O135" s="96"/>
      <c r="P135" s="96"/>
      <c r="Q135" s="97"/>
      <c r="R135" s="98">
        <v>43429</v>
      </c>
      <c r="S135" s="99" t="s">
        <v>38</v>
      </c>
      <c r="T135" s="78">
        <v>621</v>
      </c>
      <c r="U135" s="80">
        <f t="shared" si="5"/>
        <v>897.0345</v>
      </c>
      <c r="V135" s="78"/>
      <c r="W135" s="79"/>
      <c r="X135" s="80">
        <f t="shared" si="4"/>
        <v>897.0345</v>
      </c>
      <c r="Y135" s="86"/>
      <c r="Z135" s="86"/>
      <c r="AA135" s="86"/>
      <c r="AB135" s="86"/>
      <c r="AC135" s="86"/>
    </row>
    <row r="136" customHeight="1" spans="2:29">
      <c r="B136" s="54">
        <v>43424</v>
      </c>
      <c r="C136" s="55">
        <v>15371</v>
      </c>
      <c r="D136" s="56" t="s">
        <v>901</v>
      </c>
      <c r="E136" s="57" t="s">
        <v>198</v>
      </c>
      <c r="F136" s="58" t="s">
        <v>37</v>
      </c>
      <c r="G136" s="55">
        <v>2630</v>
      </c>
      <c r="H136" s="59">
        <v>16.847</v>
      </c>
      <c r="I136" s="93">
        <v>30763629</v>
      </c>
      <c r="J136" s="93">
        <v>2630</v>
      </c>
      <c r="K136" s="93">
        <v>16.847</v>
      </c>
      <c r="L136" s="94">
        <v>43425</v>
      </c>
      <c r="M136" s="95"/>
      <c r="N136" s="96"/>
      <c r="O136" s="96"/>
      <c r="P136" s="96"/>
      <c r="Q136" s="97"/>
      <c r="R136" s="98">
        <v>43430</v>
      </c>
      <c r="S136" s="99" t="s">
        <v>38</v>
      </c>
      <c r="T136" s="78">
        <v>725</v>
      </c>
      <c r="U136" s="80">
        <f t="shared" si="5"/>
        <v>12214.075</v>
      </c>
      <c r="V136" s="78"/>
      <c r="W136" s="79"/>
      <c r="X136" s="80">
        <f t="shared" si="4"/>
        <v>12214.075</v>
      </c>
      <c r="Y136" s="86"/>
      <c r="Z136" s="86"/>
      <c r="AA136" s="86"/>
      <c r="AB136" s="86"/>
      <c r="AC136" s="86"/>
    </row>
    <row r="137" customHeight="1" spans="2:29">
      <c r="B137" s="54"/>
      <c r="C137" s="55">
        <v>15378</v>
      </c>
      <c r="D137" s="56" t="s">
        <v>787</v>
      </c>
      <c r="E137" s="57" t="s">
        <v>543</v>
      </c>
      <c r="F137" s="58" t="s">
        <v>37</v>
      </c>
      <c r="G137" s="55">
        <v>450</v>
      </c>
      <c r="H137" s="59">
        <v>2.88</v>
      </c>
      <c r="I137" s="93">
        <v>30763628</v>
      </c>
      <c r="J137" s="93">
        <v>450</v>
      </c>
      <c r="K137" s="93">
        <v>2.88</v>
      </c>
      <c r="L137" s="94">
        <v>43425</v>
      </c>
      <c r="M137" s="95"/>
      <c r="N137" s="96"/>
      <c r="O137" s="96"/>
      <c r="P137" s="96"/>
      <c r="Q137" s="97"/>
      <c r="R137" s="98">
        <v>43430</v>
      </c>
      <c r="S137" s="99" t="s">
        <v>38</v>
      </c>
      <c r="T137" s="78">
        <v>556</v>
      </c>
      <c r="U137" s="80">
        <f t="shared" si="5"/>
        <v>1601.28</v>
      </c>
      <c r="V137" s="78"/>
      <c r="W137" s="79"/>
      <c r="X137" s="80">
        <f t="shared" si="4"/>
        <v>1601.28</v>
      </c>
      <c r="Y137" s="86"/>
      <c r="Z137" s="86"/>
      <c r="AA137" s="86"/>
      <c r="AB137" s="86"/>
      <c r="AC137" s="86"/>
    </row>
    <row r="138" customHeight="1" spans="2:29">
      <c r="B138" s="54"/>
      <c r="C138" s="55">
        <v>15379</v>
      </c>
      <c r="D138" s="56" t="s">
        <v>921</v>
      </c>
      <c r="E138" s="57" t="s">
        <v>335</v>
      </c>
      <c r="F138" s="58" t="s">
        <v>37</v>
      </c>
      <c r="G138" s="55">
        <v>980</v>
      </c>
      <c r="H138" s="59">
        <v>6.3575</v>
      </c>
      <c r="I138" s="93">
        <v>30763627</v>
      </c>
      <c r="J138" s="93">
        <v>980</v>
      </c>
      <c r="K138" s="93">
        <v>6.3575</v>
      </c>
      <c r="L138" s="94">
        <v>43425</v>
      </c>
      <c r="M138" s="95"/>
      <c r="N138" s="96"/>
      <c r="O138" s="96"/>
      <c r="P138" s="96"/>
      <c r="Q138" s="97"/>
      <c r="R138" s="98">
        <v>43429</v>
      </c>
      <c r="S138" s="99" t="s">
        <v>38</v>
      </c>
      <c r="T138" s="78">
        <v>617</v>
      </c>
      <c r="U138" s="80">
        <f t="shared" si="5"/>
        <v>3922.5775</v>
      </c>
      <c r="V138" s="78"/>
      <c r="W138" s="79"/>
      <c r="X138" s="80">
        <f t="shared" si="4"/>
        <v>3922.5775</v>
      </c>
      <c r="Y138" s="86"/>
      <c r="Z138" s="86"/>
      <c r="AA138" s="86"/>
      <c r="AB138" s="86"/>
      <c r="AC138" s="86"/>
    </row>
    <row r="139" customHeight="1" spans="2:29">
      <c r="B139" s="54"/>
      <c r="C139" s="55">
        <v>15380</v>
      </c>
      <c r="D139" s="56" t="s">
        <v>50</v>
      </c>
      <c r="E139" s="57" t="s">
        <v>51</v>
      </c>
      <c r="F139" s="58" t="s">
        <v>37</v>
      </c>
      <c r="G139" s="55">
        <v>830</v>
      </c>
      <c r="H139" s="59">
        <v>6.879</v>
      </c>
      <c r="I139" s="93">
        <v>30763626</v>
      </c>
      <c r="J139" s="93">
        <v>830</v>
      </c>
      <c r="K139" s="93">
        <v>6.879</v>
      </c>
      <c r="L139" s="94">
        <v>43425</v>
      </c>
      <c r="M139" s="95"/>
      <c r="N139" s="96"/>
      <c r="O139" s="96"/>
      <c r="P139" s="96"/>
      <c r="Q139" s="97"/>
      <c r="R139" s="98">
        <v>43428</v>
      </c>
      <c r="S139" s="99" t="s">
        <v>38</v>
      </c>
      <c r="T139" s="78">
        <v>540</v>
      </c>
      <c r="U139" s="80">
        <f t="shared" si="5"/>
        <v>3714.66</v>
      </c>
      <c r="V139" s="78"/>
      <c r="W139" s="79"/>
      <c r="X139" s="80">
        <f t="shared" si="4"/>
        <v>3714.66</v>
      </c>
      <c r="Y139" s="86"/>
      <c r="Z139" s="86"/>
      <c r="AA139" s="86"/>
      <c r="AB139" s="86"/>
      <c r="AC139" s="86"/>
    </row>
    <row r="140" customHeight="1" spans="2:29">
      <c r="B140" s="54"/>
      <c r="C140" s="55">
        <v>15383</v>
      </c>
      <c r="D140" s="56" t="s">
        <v>77</v>
      </c>
      <c r="E140" s="57" t="s">
        <v>78</v>
      </c>
      <c r="F140" s="58" t="s">
        <v>37</v>
      </c>
      <c r="G140" s="55">
        <v>235</v>
      </c>
      <c r="H140" s="59">
        <v>1.514</v>
      </c>
      <c r="I140" s="93">
        <v>30763625</v>
      </c>
      <c r="J140" s="93">
        <v>235</v>
      </c>
      <c r="K140" s="93">
        <v>1.514</v>
      </c>
      <c r="L140" s="94">
        <v>43425</v>
      </c>
      <c r="M140" s="95"/>
      <c r="N140" s="96"/>
      <c r="O140" s="96"/>
      <c r="P140" s="96"/>
      <c r="Q140" s="97"/>
      <c r="R140" s="98">
        <v>43430</v>
      </c>
      <c r="S140" s="99" t="s">
        <v>38</v>
      </c>
      <c r="T140" s="78">
        <v>659</v>
      </c>
      <c r="U140" s="80">
        <f t="shared" si="5"/>
        <v>997.726</v>
      </c>
      <c r="V140" s="78"/>
      <c r="W140" s="79"/>
      <c r="X140" s="80">
        <f t="shared" si="4"/>
        <v>997.726</v>
      </c>
      <c r="Y140" s="86"/>
      <c r="Z140" s="86"/>
      <c r="AA140" s="86"/>
      <c r="AB140" s="86"/>
      <c r="AC140" s="86"/>
    </row>
    <row r="141" customHeight="1" spans="2:29">
      <c r="B141" s="54"/>
      <c r="C141" s="55">
        <v>15385</v>
      </c>
      <c r="D141" s="56" t="s">
        <v>414</v>
      </c>
      <c r="E141" s="57" t="s">
        <v>415</v>
      </c>
      <c r="F141" s="58" t="s">
        <v>37</v>
      </c>
      <c r="G141" s="55">
        <v>400</v>
      </c>
      <c r="H141" s="59">
        <v>2.92</v>
      </c>
      <c r="I141" s="93">
        <v>30763624</v>
      </c>
      <c r="J141" s="93">
        <v>400</v>
      </c>
      <c r="K141" s="93">
        <v>2.92</v>
      </c>
      <c r="L141" s="94">
        <v>43425</v>
      </c>
      <c r="M141" s="95"/>
      <c r="N141" s="96"/>
      <c r="O141" s="96"/>
      <c r="P141" s="96"/>
      <c r="Q141" s="97"/>
      <c r="R141" s="98">
        <v>43430</v>
      </c>
      <c r="S141" s="99" t="s">
        <v>38</v>
      </c>
      <c r="T141" s="78">
        <v>819</v>
      </c>
      <c r="U141" s="80">
        <f t="shared" si="5"/>
        <v>2391.48</v>
      </c>
      <c r="V141" s="78"/>
      <c r="W141" s="79"/>
      <c r="X141" s="80">
        <f t="shared" si="4"/>
        <v>2391.48</v>
      </c>
      <c r="Y141" s="86"/>
      <c r="Z141" s="86"/>
      <c r="AA141" s="86"/>
      <c r="AB141" s="86"/>
      <c r="AC141" s="86"/>
    </row>
    <row r="142" customHeight="1" spans="2:29">
      <c r="B142" s="54"/>
      <c r="C142" s="55">
        <v>15386</v>
      </c>
      <c r="D142" s="56" t="s">
        <v>399</v>
      </c>
      <c r="E142" s="57" t="s">
        <v>36</v>
      </c>
      <c r="F142" s="58" t="s">
        <v>37</v>
      </c>
      <c r="G142" s="55">
        <v>200</v>
      </c>
      <c r="H142" s="59">
        <v>1.28</v>
      </c>
      <c r="I142" s="93">
        <v>30763623</v>
      </c>
      <c r="J142" s="93">
        <v>200</v>
      </c>
      <c r="K142" s="93">
        <v>1.28</v>
      </c>
      <c r="L142" s="94">
        <v>43425</v>
      </c>
      <c r="M142" s="95"/>
      <c r="N142" s="96"/>
      <c r="O142" s="96"/>
      <c r="P142" s="96"/>
      <c r="Q142" s="97"/>
      <c r="R142" s="98">
        <v>43431</v>
      </c>
      <c r="S142" s="99" t="s">
        <v>38</v>
      </c>
      <c r="T142" s="78">
        <v>725</v>
      </c>
      <c r="U142" s="80">
        <f t="shared" si="5"/>
        <v>928</v>
      </c>
      <c r="V142" s="78"/>
      <c r="W142" s="79"/>
      <c r="X142" s="80">
        <f t="shared" si="4"/>
        <v>928</v>
      </c>
      <c r="Y142" s="86"/>
      <c r="Z142" s="86"/>
      <c r="AA142" s="86"/>
      <c r="AB142" s="86"/>
      <c r="AC142" s="86"/>
    </row>
    <row r="143" customHeight="1" spans="2:29">
      <c r="B143" s="54"/>
      <c r="C143" s="55">
        <v>15387</v>
      </c>
      <c r="D143" s="56" t="s">
        <v>39</v>
      </c>
      <c r="E143" s="57" t="s">
        <v>40</v>
      </c>
      <c r="F143" s="58" t="s">
        <v>37</v>
      </c>
      <c r="G143" s="55">
        <v>800</v>
      </c>
      <c r="H143" s="59">
        <v>6.2</v>
      </c>
      <c r="I143" s="93">
        <v>30763618</v>
      </c>
      <c r="J143" s="93">
        <v>800</v>
      </c>
      <c r="K143" s="93">
        <v>6.2</v>
      </c>
      <c r="L143" s="94">
        <v>43425</v>
      </c>
      <c r="M143" s="95"/>
      <c r="N143" s="96"/>
      <c r="O143" s="96"/>
      <c r="P143" s="96"/>
      <c r="Q143" s="97"/>
      <c r="R143" s="98">
        <v>43430</v>
      </c>
      <c r="S143" s="99" t="s">
        <v>38</v>
      </c>
      <c r="T143" s="78">
        <v>529</v>
      </c>
      <c r="U143" s="80">
        <f t="shared" si="5"/>
        <v>3279.8</v>
      </c>
      <c r="V143" s="78"/>
      <c r="W143" s="79"/>
      <c r="X143" s="80">
        <f t="shared" si="4"/>
        <v>3279.8</v>
      </c>
      <c r="Y143" s="86"/>
      <c r="Z143" s="86"/>
      <c r="AA143" s="86"/>
      <c r="AB143" s="86"/>
      <c r="AC143" s="86"/>
    </row>
    <row r="144" customHeight="1" spans="2:29">
      <c r="B144" s="54"/>
      <c r="C144" s="55">
        <v>15388</v>
      </c>
      <c r="D144" s="56" t="s">
        <v>647</v>
      </c>
      <c r="E144" s="57" t="s">
        <v>648</v>
      </c>
      <c r="F144" s="58" t="s">
        <v>37</v>
      </c>
      <c r="G144" s="55">
        <v>210</v>
      </c>
      <c r="H144" s="59">
        <v>1.524</v>
      </c>
      <c r="I144" s="93">
        <v>30763619</v>
      </c>
      <c r="J144" s="93">
        <v>210</v>
      </c>
      <c r="K144" s="93">
        <v>1.524</v>
      </c>
      <c r="L144" s="94">
        <v>43425</v>
      </c>
      <c r="M144" s="95"/>
      <c r="N144" s="96"/>
      <c r="O144" s="96"/>
      <c r="P144" s="96"/>
      <c r="Q144" s="97"/>
      <c r="R144" s="98">
        <v>43431</v>
      </c>
      <c r="S144" s="99" t="s">
        <v>38</v>
      </c>
      <c r="T144" s="78">
        <v>901</v>
      </c>
      <c r="U144" s="80">
        <f t="shared" si="5"/>
        <v>1373.124</v>
      </c>
      <c r="V144" s="78"/>
      <c r="W144" s="79"/>
      <c r="X144" s="80">
        <f t="shared" si="4"/>
        <v>1373.124</v>
      </c>
      <c r="Y144" s="86"/>
      <c r="Z144" s="86"/>
      <c r="AA144" s="86"/>
      <c r="AB144" s="86"/>
      <c r="AC144" s="86"/>
    </row>
    <row r="145" customHeight="1" spans="2:29">
      <c r="B145" s="54"/>
      <c r="C145" s="55">
        <v>15389</v>
      </c>
      <c r="D145" s="56" t="s">
        <v>103</v>
      </c>
      <c r="E145" s="57" t="s">
        <v>104</v>
      </c>
      <c r="F145" s="58" t="s">
        <v>37</v>
      </c>
      <c r="G145" s="55">
        <v>230</v>
      </c>
      <c r="H145" s="59">
        <v>1.795</v>
      </c>
      <c r="I145" s="93">
        <v>30763620</v>
      </c>
      <c r="J145" s="93">
        <v>230</v>
      </c>
      <c r="K145" s="93">
        <v>1.795</v>
      </c>
      <c r="L145" s="94">
        <v>43425</v>
      </c>
      <c r="M145" s="95"/>
      <c r="N145" s="96"/>
      <c r="O145" s="96"/>
      <c r="P145" s="96"/>
      <c r="Q145" s="97"/>
      <c r="R145" s="98">
        <v>43431</v>
      </c>
      <c r="S145" s="99" t="s">
        <v>38</v>
      </c>
      <c r="T145" s="78">
        <v>676</v>
      </c>
      <c r="U145" s="80">
        <f t="shared" si="5"/>
        <v>1213.42</v>
      </c>
      <c r="V145" s="78"/>
      <c r="W145" s="79"/>
      <c r="X145" s="80">
        <f t="shared" si="4"/>
        <v>1213.42</v>
      </c>
      <c r="Y145" s="86"/>
      <c r="Z145" s="86"/>
      <c r="AA145" s="86"/>
      <c r="AB145" s="86"/>
      <c r="AC145" s="86"/>
    </row>
    <row r="146" customHeight="1" spans="2:29">
      <c r="B146" s="54"/>
      <c r="C146" s="55">
        <v>15390</v>
      </c>
      <c r="D146" s="56" t="s">
        <v>41</v>
      </c>
      <c r="E146" s="57" t="s">
        <v>40</v>
      </c>
      <c r="F146" s="58" t="s">
        <v>37</v>
      </c>
      <c r="G146" s="55">
        <v>2580</v>
      </c>
      <c r="H146" s="59">
        <v>20.13</v>
      </c>
      <c r="I146" s="93">
        <v>30763621</v>
      </c>
      <c r="J146" s="93">
        <v>2580</v>
      </c>
      <c r="K146" s="93">
        <v>20.13</v>
      </c>
      <c r="L146" s="94">
        <v>43425</v>
      </c>
      <c r="M146" s="95"/>
      <c r="N146" s="96"/>
      <c r="O146" s="96"/>
      <c r="P146" s="96"/>
      <c r="Q146" s="97"/>
      <c r="R146" s="98">
        <v>43432</v>
      </c>
      <c r="S146" s="99" t="s">
        <v>38</v>
      </c>
      <c r="T146" s="78">
        <v>479</v>
      </c>
      <c r="U146" s="80">
        <f t="shared" si="5"/>
        <v>9642.27</v>
      </c>
      <c r="V146" s="78"/>
      <c r="W146" s="79"/>
      <c r="X146" s="80">
        <f t="shared" si="4"/>
        <v>9642.27</v>
      </c>
      <c r="Y146" s="86"/>
      <c r="Z146" s="86"/>
      <c r="AA146" s="86"/>
      <c r="AB146" s="86"/>
      <c r="AC146" s="86"/>
    </row>
    <row r="147" customHeight="1" spans="2:29">
      <c r="B147" s="54"/>
      <c r="C147" s="55">
        <v>15402</v>
      </c>
      <c r="D147" s="56" t="s">
        <v>234</v>
      </c>
      <c r="E147" s="57" t="s">
        <v>235</v>
      </c>
      <c r="F147" s="58" t="s">
        <v>37</v>
      </c>
      <c r="G147" s="55">
        <v>250</v>
      </c>
      <c r="H147" s="59">
        <v>1.738</v>
      </c>
      <c r="I147" s="93">
        <v>30763622</v>
      </c>
      <c r="J147" s="93">
        <v>250</v>
      </c>
      <c r="K147" s="93">
        <v>1.738</v>
      </c>
      <c r="L147" s="94">
        <v>43425</v>
      </c>
      <c r="M147" s="95"/>
      <c r="N147" s="96"/>
      <c r="O147" s="96"/>
      <c r="P147" s="96"/>
      <c r="Q147" s="97"/>
      <c r="R147" s="98">
        <v>43430</v>
      </c>
      <c r="S147" s="99" t="s">
        <v>38</v>
      </c>
      <c r="T147" s="78">
        <v>660</v>
      </c>
      <c r="U147" s="80">
        <f t="shared" si="5"/>
        <v>1147.08</v>
      </c>
      <c r="V147" s="78"/>
      <c r="W147" s="79"/>
      <c r="X147" s="80">
        <f t="shared" si="4"/>
        <v>1147.08</v>
      </c>
      <c r="Y147" s="86"/>
      <c r="Z147" s="86"/>
      <c r="AA147" s="86"/>
      <c r="AB147" s="86"/>
      <c r="AC147" s="86"/>
    </row>
    <row r="148" customHeight="1" spans="2:29">
      <c r="B148" s="54"/>
      <c r="C148" s="55">
        <v>15403</v>
      </c>
      <c r="D148" s="56" t="s">
        <v>377</v>
      </c>
      <c r="E148" s="57" t="s">
        <v>378</v>
      </c>
      <c r="F148" s="58" t="s">
        <v>37</v>
      </c>
      <c r="G148" s="55">
        <v>210</v>
      </c>
      <c r="H148" s="59">
        <v>1.353</v>
      </c>
      <c r="I148" s="93">
        <v>30763617</v>
      </c>
      <c r="J148" s="93">
        <v>210</v>
      </c>
      <c r="K148" s="93">
        <v>1.353</v>
      </c>
      <c r="L148" s="94">
        <v>43425</v>
      </c>
      <c r="M148" s="95"/>
      <c r="N148" s="96"/>
      <c r="O148" s="96"/>
      <c r="P148" s="96"/>
      <c r="Q148" s="97"/>
      <c r="R148" s="98">
        <v>43429</v>
      </c>
      <c r="S148" s="99" t="s">
        <v>38</v>
      </c>
      <c r="T148" s="78">
        <v>683</v>
      </c>
      <c r="U148" s="80">
        <f t="shared" si="5"/>
        <v>924.099</v>
      </c>
      <c r="V148" s="78"/>
      <c r="W148" s="79"/>
      <c r="X148" s="80">
        <f t="shared" si="4"/>
        <v>924.099</v>
      </c>
      <c r="Y148" s="86"/>
      <c r="Z148" s="86"/>
      <c r="AA148" s="86"/>
      <c r="AB148" s="86"/>
      <c r="AC148" s="86"/>
    </row>
    <row r="149" customHeight="1" spans="2:29">
      <c r="B149" s="54">
        <v>43425</v>
      </c>
      <c r="C149" s="55">
        <v>15476</v>
      </c>
      <c r="D149" s="56" t="s">
        <v>121</v>
      </c>
      <c r="E149" s="57" t="s">
        <v>122</v>
      </c>
      <c r="F149" s="58" t="s">
        <v>37</v>
      </c>
      <c r="G149" s="55">
        <v>225</v>
      </c>
      <c r="H149" s="59">
        <v>1.66475</v>
      </c>
      <c r="I149" s="93">
        <v>30763616</v>
      </c>
      <c r="J149" s="93">
        <v>225</v>
      </c>
      <c r="K149" s="93">
        <v>1.66475</v>
      </c>
      <c r="L149" s="94">
        <v>43426</v>
      </c>
      <c r="M149" s="95"/>
      <c r="N149" s="96"/>
      <c r="O149" s="96"/>
      <c r="P149" s="96"/>
      <c r="Q149" s="97"/>
      <c r="R149" s="98">
        <v>43430</v>
      </c>
      <c r="S149" s="99" t="s">
        <v>38</v>
      </c>
      <c r="T149" s="78">
        <v>583</v>
      </c>
      <c r="U149" s="80">
        <f t="shared" si="5"/>
        <v>970.54925</v>
      </c>
      <c r="V149" s="78"/>
      <c r="W149" s="79"/>
      <c r="X149" s="80">
        <f t="shared" si="4"/>
        <v>970.54925</v>
      </c>
      <c r="Y149" s="86"/>
      <c r="Z149" s="86"/>
      <c r="AA149" s="86"/>
      <c r="AB149" s="86"/>
      <c r="AC149" s="86"/>
    </row>
    <row r="150" customHeight="1" spans="2:29">
      <c r="B150" s="54"/>
      <c r="C150" s="55">
        <v>15477</v>
      </c>
      <c r="D150" s="56" t="s">
        <v>359</v>
      </c>
      <c r="E150" s="57" t="s">
        <v>360</v>
      </c>
      <c r="F150" s="58" t="s">
        <v>37</v>
      </c>
      <c r="G150" s="55">
        <v>260</v>
      </c>
      <c r="H150" s="59">
        <v>1.717</v>
      </c>
      <c r="I150" s="93">
        <v>30763615</v>
      </c>
      <c r="J150" s="93">
        <v>260</v>
      </c>
      <c r="K150" s="93">
        <v>1.717</v>
      </c>
      <c r="L150" s="94">
        <v>43426</v>
      </c>
      <c r="M150" s="95"/>
      <c r="N150" s="96"/>
      <c r="O150" s="96"/>
      <c r="P150" s="96"/>
      <c r="Q150" s="97"/>
      <c r="R150" s="98">
        <v>43430</v>
      </c>
      <c r="S150" s="99" t="s">
        <v>38</v>
      </c>
      <c r="T150" s="78">
        <v>634</v>
      </c>
      <c r="U150" s="80">
        <f t="shared" si="5"/>
        <v>1088.578</v>
      </c>
      <c r="V150" s="78"/>
      <c r="W150" s="79"/>
      <c r="X150" s="80">
        <f t="shared" si="4"/>
        <v>1088.578</v>
      </c>
      <c r="Y150" s="86"/>
      <c r="Z150" s="86"/>
      <c r="AA150" s="86"/>
      <c r="AB150" s="86"/>
      <c r="AC150" s="86"/>
    </row>
    <row r="151" customHeight="1" spans="2:29">
      <c r="B151" s="54"/>
      <c r="C151" s="55">
        <v>15479</v>
      </c>
      <c r="D151" s="56" t="s">
        <v>886</v>
      </c>
      <c r="E151" s="57" t="s">
        <v>186</v>
      </c>
      <c r="F151" s="58" t="s">
        <v>37</v>
      </c>
      <c r="G151" s="55">
        <v>330</v>
      </c>
      <c r="H151" s="59">
        <v>2.127</v>
      </c>
      <c r="I151" s="93">
        <v>30763614</v>
      </c>
      <c r="J151" s="93">
        <v>330</v>
      </c>
      <c r="K151" s="93">
        <v>2.127</v>
      </c>
      <c r="L151" s="94">
        <v>43426</v>
      </c>
      <c r="M151" s="95"/>
      <c r="N151" s="96"/>
      <c r="O151" s="96"/>
      <c r="P151" s="96"/>
      <c r="Q151" s="97"/>
      <c r="R151" s="98">
        <v>43431</v>
      </c>
      <c r="S151" s="99" t="s">
        <v>38</v>
      </c>
      <c r="T151" s="78">
        <v>680</v>
      </c>
      <c r="U151" s="80">
        <f t="shared" si="5"/>
        <v>1446.36</v>
      </c>
      <c r="V151" s="78"/>
      <c r="W151" s="79"/>
      <c r="X151" s="80">
        <f t="shared" si="4"/>
        <v>1446.36</v>
      </c>
      <c r="Y151" s="86"/>
      <c r="Z151" s="86"/>
      <c r="AA151" s="86"/>
      <c r="AB151" s="86"/>
      <c r="AC151" s="86"/>
    </row>
    <row r="152" customHeight="1" spans="2:29">
      <c r="B152" s="54"/>
      <c r="C152" s="55">
        <v>15480</v>
      </c>
      <c r="D152" s="56" t="s">
        <v>816</v>
      </c>
      <c r="E152" s="57" t="s">
        <v>53</v>
      </c>
      <c r="F152" s="58" t="s">
        <v>37</v>
      </c>
      <c r="G152" s="55">
        <v>800</v>
      </c>
      <c r="H152" s="59">
        <v>5.14</v>
      </c>
      <c r="I152" s="93">
        <v>30763613</v>
      </c>
      <c r="J152" s="93">
        <v>800</v>
      </c>
      <c r="K152" s="93">
        <v>5.14</v>
      </c>
      <c r="L152" s="94">
        <v>43426</v>
      </c>
      <c r="M152" s="95"/>
      <c r="N152" s="96"/>
      <c r="O152" s="96"/>
      <c r="P152" s="96"/>
      <c r="Q152" s="97"/>
      <c r="R152" s="98">
        <v>43430</v>
      </c>
      <c r="S152" s="99" t="s">
        <v>38</v>
      </c>
      <c r="T152" s="78">
        <v>500</v>
      </c>
      <c r="U152" s="80">
        <f t="shared" si="5"/>
        <v>2570</v>
      </c>
      <c r="V152" s="78"/>
      <c r="W152" s="79"/>
      <c r="X152" s="80">
        <f t="shared" si="4"/>
        <v>2570</v>
      </c>
      <c r="Y152" s="86"/>
      <c r="Z152" s="86"/>
      <c r="AA152" s="86"/>
      <c r="AB152" s="86"/>
      <c r="AC152" s="86"/>
    </row>
    <row r="153" customHeight="1" spans="2:29">
      <c r="B153" s="54">
        <v>43426</v>
      </c>
      <c r="C153" s="55">
        <v>15536</v>
      </c>
      <c r="D153" s="56" t="s">
        <v>870</v>
      </c>
      <c r="E153" s="57" t="s">
        <v>51</v>
      </c>
      <c r="F153" s="58" t="s">
        <v>675</v>
      </c>
      <c r="G153" s="55">
        <v>3300</v>
      </c>
      <c r="H153" s="59">
        <v>21.12</v>
      </c>
      <c r="I153" s="93">
        <v>30763612</v>
      </c>
      <c r="J153" s="93">
        <v>3300</v>
      </c>
      <c r="K153" s="93">
        <v>21.12</v>
      </c>
      <c r="L153" s="94">
        <v>43427</v>
      </c>
      <c r="M153" s="95"/>
      <c r="N153" s="96"/>
      <c r="O153" s="96"/>
      <c r="P153" s="96"/>
      <c r="Q153" s="97"/>
      <c r="R153" s="98">
        <v>43429</v>
      </c>
      <c r="S153" s="99" t="s">
        <v>38</v>
      </c>
      <c r="T153" s="78">
        <v>490</v>
      </c>
      <c r="U153" s="80">
        <f t="shared" si="5"/>
        <v>10348.8</v>
      </c>
      <c r="V153" s="78"/>
      <c r="W153" s="79"/>
      <c r="X153" s="80">
        <f t="shared" si="4"/>
        <v>10348.8</v>
      </c>
      <c r="Y153" s="86"/>
      <c r="Z153" s="86"/>
      <c r="AA153" s="86"/>
      <c r="AB153" s="86"/>
      <c r="AC153" s="86"/>
    </row>
    <row r="154" customHeight="1" spans="2:29">
      <c r="B154" s="54"/>
      <c r="C154" s="55">
        <v>15537</v>
      </c>
      <c r="D154" s="56" t="s">
        <v>285</v>
      </c>
      <c r="E154" s="57" t="s">
        <v>151</v>
      </c>
      <c r="F154" s="58" t="s">
        <v>37</v>
      </c>
      <c r="G154" s="55">
        <v>240</v>
      </c>
      <c r="H154" s="59">
        <v>1.63</v>
      </c>
      <c r="I154" s="93">
        <v>30763611</v>
      </c>
      <c r="J154" s="93">
        <v>240</v>
      </c>
      <c r="K154" s="93">
        <v>1.63</v>
      </c>
      <c r="L154" s="94">
        <v>43427</v>
      </c>
      <c r="M154" s="95"/>
      <c r="N154" s="96"/>
      <c r="O154" s="96"/>
      <c r="P154" s="96"/>
      <c r="Q154" s="97"/>
      <c r="R154" s="98">
        <v>43431</v>
      </c>
      <c r="S154" s="99" t="s">
        <v>38</v>
      </c>
      <c r="T154" s="78">
        <v>610</v>
      </c>
      <c r="U154" s="80">
        <f t="shared" si="5"/>
        <v>994.3</v>
      </c>
      <c r="V154" s="78"/>
      <c r="W154" s="79"/>
      <c r="X154" s="80">
        <f t="shared" si="4"/>
        <v>994.3</v>
      </c>
      <c r="Y154" s="86"/>
      <c r="Z154" s="86"/>
      <c r="AA154" s="86"/>
      <c r="AB154" s="86"/>
      <c r="AC154" s="86"/>
    </row>
    <row r="155" customHeight="1" spans="2:29">
      <c r="B155" s="54"/>
      <c r="C155" s="55">
        <v>15538</v>
      </c>
      <c r="D155" s="56" t="s">
        <v>694</v>
      </c>
      <c r="E155" s="57" t="s">
        <v>695</v>
      </c>
      <c r="F155" s="58" t="s">
        <v>37</v>
      </c>
      <c r="G155" s="55">
        <v>215</v>
      </c>
      <c r="H155" s="59">
        <v>1.376</v>
      </c>
      <c r="I155" s="93">
        <v>30763610</v>
      </c>
      <c r="J155" s="93">
        <v>215</v>
      </c>
      <c r="K155" s="93">
        <v>1.376</v>
      </c>
      <c r="L155" s="94">
        <v>43427</v>
      </c>
      <c r="M155" s="95"/>
      <c r="N155" s="96"/>
      <c r="O155" s="96"/>
      <c r="P155" s="96"/>
      <c r="Q155" s="97"/>
      <c r="R155" s="98">
        <v>43432</v>
      </c>
      <c r="S155" s="99" t="s">
        <v>38</v>
      </c>
      <c r="T155" s="78">
        <v>708</v>
      </c>
      <c r="U155" s="80">
        <f t="shared" si="5"/>
        <v>974.208</v>
      </c>
      <c r="V155" s="78"/>
      <c r="W155" s="79"/>
      <c r="X155" s="80">
        <f t="shared" si="4"/>
        <v>974.208</v>
      </c>
      <c r="Y155" s="86"/>
      <c r="Z155" s="86"/>
      <c r="AA155" s="86"/>
      <c r="AB155" s="86"/>
      <c r="AC155" s="86"/>
    </row>
    <row r="156" customHeight="1" spans="2:29">
      <c r="B156" s="54"/>
      <c r="C156" s="55">
        <v>15539</v>
      </c>
      <c r="D156" s="56" t="s">
        <v>870</v>
      </c>
      <c r="E156" s="57" t="s">
        <v>51</v>
      </c>
      <c r="F156" s="58" t="s">
        <v>675</v>
      </c>
      <c r="G156" s="55">
        <v>1100</v>
      </c>
      <c r="H156" s="59">
        <v>7.04</v>
      </c>
      <c r="I156" s="93">
        <v>30763609</v>
      </c>
      <c r="J156" s="93">
        <v>1100</v>
      </c>
      <c r="K156" s="93">
        <v>7.04</v>
      </c>
      <c r="L156" s="94">
        <v>43427</v>
      </c>
      <c r="M156" s="95"/>
      <c r="N156" s="96"/>
      <c r="O156" s="96"/>
      <c r="P156" s="96"/>
      <c r="Q156" s="97"/>
      <c r="R156" s="98">
        <v>43429</v>
      </c>
      <c r="S156" s="99" t="s">
        <v>38</v>
      </c>
      <c r="T156" s="78">
        <v>540</v>
      </c>
      <c r="U156" s="80">
        <f t="shared" si="5"/>
        <v>3801.6</v>
      </c>
      <c r="V156" s="78"/>
      <c r="W156" s="79"/>
      <c r="X156" s="80">
        <f t="shared" si="4"/>
        <v>3801.6</v>
      </c>
      <c r="Y156" s="86"/>
      <c r="Z156" s="86"/>
      <c r="AA156" s="86"/>
      <c r="AB156" s="86"/>
      <c r="AC156" s="86"/>
    </row>
    <row r="157" customHeight="1" spans="2:29">
      <c r="B157" s="54"/>
      <c r="C157" s="55">
        <v>15542</v>
      </c>
      <c r="D157" s="62" t="s">
        <v>183</v>
      </c>
      <c r="E157" s="57" t="s">
        <v>184</v>
      </c>
      <c r="F157" s="58" t="s">
        <v>37</v>
      </c>
      <c r="G157" s="55">
        <v>200</v>
      </c>
      <c r="H157" s="59">
        <v>1.3478</v>
      </c>
      <c r="I157" s="93">
        <v>30763608</v>
      </c>
      <c r="J157" s="93">
        <v>200</v>
      </c>
      <c r="K157" s="93">
        <v>1.3478</v>
      </c>
      <c r="L157" s="94">
        <v>43427</v>
      </c>
      <c r="M157" s="95"/>
      <c r="N157" s="96"/>
      <c r="O157" s="96"/>
      <c r="P157" s="96"/>
      <c r="Q157" s="97"/>
      <c r="R157" s="98">
        <v>43432</v>
      </c>
      <c r="S157" s="99" t="s">
        <v>38</v>
      </c>
      <c r="T157" s="78">
        <v>666</v>
      </c>
      <c r="U157" s="80">
        <f t="shared" si="5"/>
        <v>897.6348</v>
      </c>
      <c r="V157" s="78"/>
      <c r="W157" s="79"/>
      <c r="X157" s="80">
        <f t="shared" si="4"/>
        <v>897.6348</v>
      </c>
      <c r="Y157" s="86"/>
      <c r="Z157" s="86"/>
      <c r="AA157" s="86"/>
      <c r="AB157" s="86"/>
      <c r="AC157" s="86"/>
    </row>
    <row r="158" customHeight="1" spans="2:29">
      <c r="B158" s="54"/>
      <c r="C158" s="55">
        <v>15544</v>
      </c>
      <c r="D158" s="56" t="s">
        <v>699</v>
      </c>
      <c r="E158" s="57" t="s">
        <v>700</v>
      </c>
      <c r="F158" s="58" t="s">
        <v>37</v>
      </c>
      <c r="G158" s="55">
        <v>245</v>
      </c>
      <c r="H158" s="59">
        <v>2.1665</v>
      </c>
      <c r="I158" s="93">
        <v>30763607</v>
      </c>
      <c r="J158" s="93">
        <v>245</v>
      </c>
      <c r="K158" s="93">
        <v>2.1665</v>
      </c>
      <c r="L158" s="94">
        <v>43428</v>
      </c>
      <c r="M158" s="95"/>
      <c r="N158" s="96"/>
      <c r="O158" s="96"/>
      <c r="P158" s="96"/>
      <c r="Q158" s="97"/>
      <c r="R158" s="98">
        <v>43433</v>
      </c>
      <c r="S158" s="99" t="s">
        <v>38</v>
      </c>
      <c r="T158" s="78">
        <v>530</v>
      </c>
      <c r="U158" s="80">
        <f t="shared" si="5"/>
        <v>1148.245</v>
      </c>
      <c r="V158" s="78"/>
      <c r="W158" s="79"/>
      <c r="X158" s="80">
        <f t="shared" si="4"/>
        <v>1148.245</v>
      </c>
      <c r="Y158" s="86"/>
      <c r="Z158" s="86"/>
      <c r="AA158" s="86"/>
      <c r="AB158" s="86"/>
      <c r="AC158" s="86"/>
    </row>
    <row r="159" customHeight="1" spans="2:29">
      <c r="B159" s="54"/>
      <c r="C159" s="55">
        <v>15545</v>
      </c>
      <c r="D159" s="56" t="s">
        <v>791</v>
      </c>
      <c r="E159" s="57" t="s">
        <v>792</v>
      </c>
      <c r="F159" s="58" t="s">
        <v>37</v>
      </c>
      <c r="G159" s="55">
        <v>240</v>
      </c>
      <c r="H159" s="59">
        <v>2.134</v>
      </c>
      <c r="I159" s="93">
        <v>30763606</v>
      </c>
      <c r="J159" s="93">
        <v>240</v>
      </c>
      <c r="K159" s="93">
        <v>2.134</v>
      </c>
      <c r="L159" s="94">
        <v>43428</v>
      </c>
      <c r="M159" s="95"/>
      <c r="N159" s="96"/>
      <c r="O159" s="96"/>
      <c r="P159" s="96"/>
      <c r="Q159" s="97"/>
      <c r="R159" s="98">
        <v>43433</v>
      </c>
      <c r="S159" s="99" t="s">
        <v>38</v>
      </c>
      <c r="T159" s="78">
        <v>452</v>
      </c>
      <c r="U159" s="80">
        <f t="shared" si="5"/>
        <v>964.568</v>
      </c>
      <c r="V159" s="78"/>
      <c r="W159" s="79"/>
      <c r="X159" s="80">
        <f t="shared" si="4"/>
        <v>964.568</v>
      </c>
      <c r="Y159" s="86"/>
      <c r="Z159" s="86"/>
      <c r="AA159" s="86"/>
      <c r="AB159" s="86"/>
      <c r="AC159" s="86"/>
    </row>
    <row r="160" customHeight="1" spans="2:29">
      <c r="B160" s="54"/>
      <c r="C160" s="55">
        <v>15546</v>
      </c>
      <c r="D160" s="56" t="s">
        <v>880</v>
      </c>
      <c r="E160" s="57" t="s">
        <v>239</v>
      </c>
      <c r="F160" s="58" t="s">
        <v>37</v>
      </c>
      <c r="G160" s="55">
        <v>210</v>
      </c>
      <c r="H160" s="59">
        <v>1.572</v>
      </c>
      <c r="I160" s="93">
        <v>30763605</v>
      </c>
      <c r="J160" s="93">
        <v>210</v>
      </c>
      <c r="K160" s="93">
        <v>1.572</v>
      </c>
      <c r="L160" s="94">
        <v>43427</v>
      </c>
      <c r="M160" s="95"/>
      <c r="N160" s="96"/>
      <c r="O160" s="96"/>
      <c r="P160" s="96"/>
      <c r="Q160" s="97"/>
      <c r="R160" s="98">
        <v>43432</v>
      </c>
      <c r="S160" s="99" t="s">
        <v>38</v>
      </c>
      <c r="T160" s="78">
        <v>589</v>
      </c>
      <c r="U160" s="80">
        <f t="shared" si="5"/>
        <v>925.908</v>
      </c>
      <c r="V160" s="78"/>
      <c r="W160" s="79"/>
      <c r="X160" s="80">
        <f t="shared" si="4"/>
        <v>925.908</v>
      </c>
      <c r="Y160" s="86"/>
      <c r="Z160" s="86"/>
      <c r="AA160" s="86"/>
      <c r="AB160" s="86"/>
      <c r="AC160" s="86"/>
    </row>
    <row r="161" customHeight="1" spans="2:29">
      <c r="B161" s="54"/>
      <c r="C161" s="55">
        <v>15548</v>
      </c>
      <c r="D161" s="56" t="s">
        <v>615</v>
      </c>
      <c r="E161" s="57" t="s">
        <v>616</v>
      </c>
      <c r="F161" s="58" t="s">
        <v>37</v>
      </c>
      <c r="G161" s="55">
        <v>200</v>
      </c>
      <c r="H161" s="59">
        <v>1.742</v>
      </c>
      <c r="I161" s="93">
        <v>30763604</v>
      </c>
      <c r="J161" s="93">
        <v>200</v>
      </c>
      <c r="K161" s="93">
        <v>1.742</v>
      </c>
      <c r="L161" s="94">
        <v>43427</v>
      </c>
      <c r="M161" s="95"/>
      <c r="N161" s="96"/>
      <c r="O161" s="96"/>
      <c r="P161" s="96"/>
      <c r="Q161" s="97"/>
      <c r="R161" s="98">
        <v>43432</v>
      </c>
      <c r="S161" s="99" t="s">
        <v>38</v>
      </c>
      <c r="T161" s="78">
        <v>595</v>
      </c>
      <c r="U161" s="80">
        <f t="shared" si="5"/>
        <v>1036.49</v>
      </c>
      <c r="V161" s="78"/>
      <c r="W161" s="79"/>
      <c r="X161" s="80">
        <f t="shared" si="4"/>
        <v>1036.49</v>
      </c>
      <c r="Y161" s="86"/>
      <c r="Z161" s="86"/>
      <c r="AA161" s="86"/>
      <c r="AB161" s="86"/>
      <c r="AC161" s="86"/>
    </row>
    <row r="162" customHeight="1" spans="2:29">
      <c r="B162" s="54"/>
      <c r="C162" s="55">
        <v>15575</v>
      </c>
      <c r="D162" s="56" t="s">
        <v>440</v>
      </c>
      <c r="E162" s="57" t="s">
        <v>441</v>
      </c>
      <c r="F162" s="58" t="s">
        <v>37</v>
      </c>
      <c r="G162" s="55">
        <v>300</v>
      </c>
      <c r="H162" s="59">
        <v>2.18</v>
      </c>
      <c r="I162" s="93">
        <v>30763603</v>
      </c>
      <c r="J162" s="93">
        <v>300</v>
      </c>
      <c r="K162" s="93">
        <v>2.18</v>
      </c>
      <c r="L162" s="94">
        <v>43427</v>
      </c>
      <c r="M162" s="95"/>
      <c r="N162" s="96"/>
      <c r="O162" s="96"/>
      <c r="P162" s="96"/>
      <c r="Q162" s="97"/>
      <c r="R162" s="98">
        <v>43430</v>
      </c>
      <c r="S162" s="99" t="s">
        <v>38</v>
      </c>
      <c r="T162" s="78">
        <v>556</v>
      </c>
      <c r="U162" s="80">
        <f t="shared" si="5"/>
        <v>1212.08</v>
      </c>
      <c r="V162" s="78"/>
      <c r="W162" s="79"/>
      <c r="X162" s="80">
        <f t="shared" si="4"/>
        <v>1212.08</v>
      </c>
      <c r="Y162" s="86"/>
      <c r="Z162" s="86"/>
      <c r="AA162" s="86"/>
      <c r="AB162" s="86"/>
      <c r="AC162" s="86"/>
    </row>
    <row r="163" customHeight="1" spans="2:29">
      <c r="B163" s="54">
        <v>43427</v>
      </c>
      <c r="C163" s="55">
        <v>15607</v>
      </c>
      <c r="D163" s="56" t="s">
        <v>667</v>
      </c>
      <c r="E163" s="57" t="s">
        <v>208</v>
      </c>
      <c r="F163" s="58" t="s">
        <v>37</v>
      </c>
      <c r="G163" s="55">
        <v>700</v>
      </c>
      <c r="H163" s="59">
        <v>4.691</v>
      </c>
      <c r="I163" s="93">
        <v>30763602</v>
      </c>
      <c r="J163" s="93">
        <v>700</v>
      </c>
      <c r="K163" s="93">
        <v>4.691</v>
      </c>
      <c r="L163" s="94">
        <v>43428</v>
      </c>
      <c r="M163" s="95"/>
      <c r="N163" s="96"/>
      <c r="O163" s="96"/>
      <c r="P163" s="96"/>
      <c r="Q163" s="97"/>
      <c r="R163" s="98">
        <v>43433</v>
      </c>
      <c r="S163" s="99" t="s">
        <v>38</v>
      </c>
      <c r="T163" s="78">
        <v>615</v>
      </c>
      <c r="U163" s="80">
        <f t="shared" si="5"/>
        <v>2884.965</v>
      </c>
      <c r="V163" s="78"/>
      <c r="W163" s="79"/>
      <c r="X163" s="80">
        <f t="shared" si="4"/>
        <v>2884.965</v>
      </c>
      <c r="Y163" s="86"/>
      <c r="Z163" s="86"/>
      <c r="AA163" s="86"/>
      <c r="AB163" s="86"/>
      <c r="AC163" s="86"/>
    </row>
    <row r="164" customHeight="1" spans="2:29">
      <c r="B164" s="54"/>
      <c r="C164" s="55">
        <v>15610</v>
      </c>
      <c r="D164" s="56" t="s">
        <v>105</v>
      </c>
      <c r="E164" s="57" t="s">
        <v>40</v>
      </c>
      <c r="F164" s="58" t="s">
        <v>37</v>
      </c>
      <c r="G164" s="55">
        <v>1480</v>
      </c>
      <c r="H164" s="59">
        <v>9.994</v>
      </c>
      <c r="I164" s="93">
        <v>30763601</v>
      </c>
      <c r="J164" s="93">
        <v>1480</v>
      </c>
      <c r="K164" s="93">
        <v>9.994</v>
      </c>
      <c r="L164" s="94">
        <v>43428</v>
      </c>
      <c r="M164" s="95"/>
      <c r="N164" s="96"/>
      <c r="O164" s="96"/>
      <c r="P164" s="96"/>
      <c r="Q164" s="97"/>
      <c r="R164" s="98">
        <v>43433</v>
      </c>
      <c r="S164" s="99" t="s">
        <v>38</v>
      </c>
      <c r="T164" s="78">
        <v>529</v>
      </c>
      <c r="U164" s="80">
        <f t="shared" si="5"/>
        <v>5286.826</v>
      </c>
      <c r="V164" s="78"/>
      <c r="W164" s="79"/>
      <c r="X164" s="80">
        <f t="shared" si="4"/>
        <v>5286.826</v>
      </c>
      <c r="Y164" s="86"/>
      <c r="Z164" s="86"/>
      <c r="AA164" s="86"/>
      <c r="AB164" s="86"/>
      <c r="AC164" s="86"/>
    </row>
    <row r="165" customHeight="1" spans="2:29">
      <c r="B165" s="54"/>
      <c r="C165" s="55">
        <v>15613</v>
      </c>
      <c r="D165" s="56" t="s">
        <v>902</v>
      </c>
      <c r="E165" s="57" t="s">
        <v>93</v>
      </c>
      <c r="F165" s="58" t="s">
        <v>37</v>
      </c>
      <c r="G165" s="55">
        <v>200</v>
      </c>
      <c r="H165" s="59">
        <v>1.28</v>
      </c>
      <c r="I165" s="93">
        <v>30763600</v>
      </c>
      <c r="J165" s="93">
        <v>200</v>
      </c>
      <c r="K165" s="93">
        <v>1.28</v>
      </c>
      <c r="L165" s="94">
        <v>43428</v>
      </c>
      <c r="M165" s="95"/>
      <c r="N165" s="96"/>
      <c r="O165" s="96"/>
      <c r="P165" s="96"/>
      <c r="Q165" s="97"/>
      <c r="R165" s="98">
        <v>43433</v>
      </c>
      <c r="S165" s="99" t="s">
        <v>38</v>
      </c>
      <c r="T165" s="78">
        <v>621</v>
      </c>
      <c r="U165" s="80">
        <f t="shared" si="5"/>
        <v>794.88</v>
      </c>
      <c r="V165" s="78"/>
      <c r="W165" s="79"/>
      <c r="X165" s="80">
        <f t="shared" si="4"/>
        <v>794.88</v>
      </c>
      <c r="Y165" s="86"/>
      <c r="Z165" s="86"/>
      <c r="AA165" s="86"/>
      <c r="AB165" s="86"/>
      <c r="AC165" s="86"/>
    </row>
    <row r="166" customHeight="1" spans="2:29">
      <c r="B166" s="54"/>
      <c r="C166" s="55">
        <v>15616</v>
      </c>
      <c r="D166" s="56" t="s">
        <v>277</v>
      </c>
      <c r="E166" s="57" t="s">
        <v>278</v>
      </c>
      <c r="F166" s="58" t="s">
        <v>37</v>
      </c>
      <c r="G166" s="55">
        <v>200</v>
      </c>
      <c r="H166" s="59">
        <v>1.7075</v>
      </c>
      <c r="I166" s="93">
        <v>30763599</v>
      </c>
      <c r="J166" s="93">
        <v>200</v>
      </c>
      <c r="K166" s="93">
        <v>1.7075</v>
      </c>
      <c r="L166" s="94">
        <v>43428</v>
      </c>
      <c r="M166" s="95"/>
      <c r="N166" s="96"/>
      <c r="O166" s="96"/>
      <c r="P166" s="96"/>
      <c r="Q166" s="97"/>
      <c r="R166" s="98">
        <v>43434</v>
      </c>
      <c r="S166" s="99" t="s">
        <v>38</v>
      </c>
      <c r="T166" s="78">
        <v>520</v>
      </c>
      <c r="U166" s="80">
        <f t="shared" si="5"/>
        <v>887.9</v>
      </c>
      <c r="V166" s="78"/>
      <c r="W166" s="79"/>
      <c r="X166" s="80">
        <f t="shared" si="4"/>
        <v>887.9</v>
      </c>
      <c r="Y166" s="86"/>
      <c r="Z166" s="86"/>
      <c r="AA166" s="86"/>
      <c r="AB166" s="86"/>
      <c r="AC166" s="86"/>
    </row>
    <row r="167" customHeight="1" spans="2:29">
      <c r="B167" s="54"/>
      <c r="C167" s="55">
        <v>15617</v>
      </c>
      <c r="D167" s="56" t="s">
        <v>574</v>
      </c>
      <c r="E167" s="57" t="s">
        <v>575</v>
      </c>
      <c r="F167" s="58" t="s">
        <v>37</v>
      </c>
      <c r="G167" s="55">
        <v>650</v>
      </c>
      <c r="H167" s="59">
        <v>4.193</v>
      </c>
      <c r="I167" s="93">
        <v>30763598</v>
      </c>
      <c r="J167" s="93">
        <v>650</v>
      </c>
      <c r="K167" s="93">
        <v>4.193</v>
      </c>
      <c r="L167" s="94">
        <v>43428</v>
      </c>
      <c r="M167" s="95"/>
      <c r="N167" s="96"/>
      <c r="O167" s="96"/>
      <c r="P167" s="96"/>
      <c r="Q167" s="97"/>
      <c r="R167" s="98">
        <v>43433</v>
      </c>
      <c r="S167" s="99" t="s">
        <v>38</v>
      </c>
      <c r="T167" s="78">
        <v>621</v>
      </c>
      <c r="U167" s="80">
        <f t="shared" si="5"/>
        <v>2603.853</v>
      </c>
      <c r="V167" s="78"/>
      <c r="W167" s="79"/>
      <c r="X167" s="80">
        <f t="shared" si="4"/>
        <v>2603.853</v>
      </c>
      <c r="Y167" s="86"/>
      <c r="Z167" s="86"/>
      <c r="AA167" s="86"/>
      <c r="AB167" s="86"/>
      <c r="AC167" s="86"/>
    </row>
    <row r="168" customHeight="1" spans="2:29">
      <c r="B168" s="54"/>
      <c r="C168" s="55">
        <v>15618</v>
      </c>
      <c r="D168" s="56" t="s">
        <v>83</v>
      </c>
      <c r="E168" s="57" t="s">
        <v>84</v>
      </c>
      <c r="F168" s="58" t="s">
        <v>37</v>
      </c>
      <c r="G168" s="55">
        <v>1035</v>
      </c>
      <c r="H168" s="59">
        <v>9.1025</v>
      </c>
      <c r="I168" s="93">
        <v>30763597</v>
      </c>
      <c r="J168" s="93">
        <v>1035</v>
      </c>
      <c r="K168" s="93">
        <v>9.1025</v>
      </c>
      <c r="L168" s="94">
        <v>43428</v>
      </c>
      <c r="M168" s="95"/>
      <c r="N168" s="96"/>
      <c r="O168" s="96"/>
      <c r="P168" s="96"/>
      <c r="Q168" s="97"/>
      <c r="R168" s="98">
        <v>43433</v>
      </c>
      <c r="S168" s="99" t="s">
        <v>38</v>
      </c>
      <c r="T168" s="78">
        <v>620</v>
      </c>
      <c r="U168" s="80">
        <f t="shared" si="5"/>
        <v>5643.55</v>
      </c>
      <c r="V168" s="78"/>
      <c r="W168" s="79"/>
      <c r="X168" s="80">
        <f t="shared" si="4"/>
        <v>5643.55</v>
      </c>
      <c r="Y168" s="86"/>
      <c r="Z168" s="86"/>
      <c r="AA168" s="86"/>
      <c r="AB168" s="86"/>
      <c r="AC168" s="86"/>
    </row>
    <row r="169" customHeight="1" spans="2:29">
      <c r="B169" s="54"/>
      <c r="C169" s="55">
        <v>15619</v>
      </c>
      <c r="D169" s="56" t="s">
        <v>714</v>
      </c>
      <c r="E169" s="57" t="s">
        <v>135</v>
      </c>
      <c r="F169" s="58" t="s">
        <v>37</v>
      </c>
      <c r="G169" s="55">
        <v>447</v>
      </c>
      <c r="H169" s="59">
        <v>3.1923</v>
      </c>
      <c r="I169" s="93">
        <v>30763596</v>
      </c>
      <c r="J169" s="93">
        <v>447</v>
      </c>
      <c r="K169" s="93">
        <v>3.1923</v>
      </c>
      <c r="L169" s="94">
        <v>43428</v>
      </c>
      <c r="M169" s="95"/>
      <c r="N169" s="96"/>
      <c r="O169" s="96"/>
      <c r="P169" s="96"/>
      <c r="Q169" s="97"/>
      <c r="R169" s="98">
        <v>43433</v>
      </c>
      <c r="S169" s="99" t="s">
        <v>38</v>
      </c>
      <c r="T169" s="78">
        <v>647</v>
      </c>
      <c r="U169" s="80">
        <f t="shared" si="5"/>
        <v>2065.4181</v>
      </c>
      <c r="V169" s="78"/>
      <c r="W169" s="79"/>
      <c r="X169" s="80">
        <f t="shared" si="4"/>
        <v>2065.4181</v>
      </c>
      <c r="Y169" s="86"/>
      <c r="Z169" s="86"/>
      <c r="AA169" s="86"/>
      <c r="AB169" s="86"/>
      <c r="AC169" s="86"/>
    </row>
    <row r="170" customHeight="1" spans="2:29">
      <c r="B170" s="54"/>
      <c r="C170" s="55">
        <v>15621</v>
      </c>
      <c r="D170" s="56" t="s">
        <v>722</v>
      </c>
      <c r="E170" s="57" t="s">
        <v>43</v>
      </c>
      <c r="F170" s="58" t="s">
        <v>37</v>
      </c>
      <c r="G170" s="55">
        <v>1750</v>
      </c>
      <c r="H170" s="59">
        <v>13.055</v>
      </c>
      <c r="I170" s="93">
        <v>30763595</v>
      </c>
      <c r="J170" s="93">
        <v>1750</v>
      </c>
      <c r="K170" s="93">
        <v>13.055</v>
      </c>
      <c r="L170" s="94">
        <v>43428</v>
      </c>
      <c r="M170" s="95"/>
      <c r="N170" s="96"/>
      <c r="O170" s="96"/>
      <c r="P170" s="96"/>
      <c r="Q170" s="97"/>
      <c r="R170" s="98">
        <v>43431</v>
      </c>
      <c r="S170" s="99" t="s">
        <v>38</v>
      </c>
      <c r="T170" s="78">
        <v>583</v>
      </c>
      <c r="U170" s="80">
        <f t="shared" si="5"/>
        <v>7611.065</v>
      </c>
      <c r="V170" s="78"/>
      <c r="W170" s="79"/>
      <c r="X170" s="80">
        <f t="shared" si="4"/>
        <v>7611.065</v>
      </c>
      <c r="Y170" s="86"/>
      <c r="Z170" s="86"/>
      <c r="AA170" s="86"/>
      <c r="AB170" s="86"/>
      <c r="AC170" s="86"/>
    </row>
    <row r="171" customHeight="1" spans="2:29">
      <c r="B171" s="54"/>
      <c r="C171" s="55">
        <v>15647</v>
      </c>
      <c r="D171" s="101" t="s">
        <v>213</v>
      </c>
      <c r="E171" s="57" t="s">
        <v>214</v>
      </c>
      <c r="F171" s="58" t="s">
        <v>37</v>
      </c>
      <c r="G171" s="55">
        <v>200</v>
      </c>
      <c r="H171" s="59">
        <v>1.343</v>
      </c>
      <c r="I171" s="93">
        <v>30763594</v>
      </c>
      <c r="J171" s="93">
        <v>200</v>
      </c>
      <c r="K171" s="93">
        <v>1.343</v>
      </c>
      <c r="L171" s="94">
        <v>43428</v>
      </c>
      <c r="M171" s="95"/>
      <c r="N171" s="96"/>
      <c r="O171" s="96"/>
      <c r="P171" s="96"/>
      <c r="Q171" s="97"/>
      <c r="R171" s="98">
        <v>43432</v>
      </c>
      <c r="S171" s="99" t="s">
        <v>38</v>
      </c>
      <c r="T171" s="78">
        <v>695</v>
      </c>
      <c r="U171" s="80">
        <f t="shared" si="5"/>
        <v>933.385</v>
      </c>
      <c r="V171" s="78"/>
      <c r="W171" s="79"/>
      <c r="X171" s="80">
        <f t="shared" si="4"/>
        <v>933.385</v>
      </c>
      <c r="Y171" s="86"/>
      <c r="Z171" s="86"/>
      <c r="AA171" s="86"/>
      <c r="AB171" s="86"/>
      <c r="AC171" s="86"/>
    </row>
    <row r="172" customHeight="1" spans="2:29">
      <c r="B172" s="54"/>
      <c r="C172" s="55">
        <v>15648</v>
      </c>
      <c r="D172" s="101" t="s">
        <v>99</v>
      </c>
      <c r="E172" s="57" t="s">
        <v>65</v>
      </c>
      <c r="F172" s="58" t="s">
        <v>37</v>
      </c>
      <c r="G172" s="55">
        <v>2250</v>
      </c>
      <c r="H172" s="59">
        <v>14.415</v>
      </c>
      <c r="I172" s="93">
        <v>30763593</v>
      </c>
      <c r="J172" s="93">
        <v>2250</v>
      </c>
      <c r="K172" s="93">
        <v>14.415</v>
      </c>
      <c r="L172" s="94">
        <v>43428</v>
      </c>
      <c r="M172" s="95"/>
      <c r="N172" s="96"/>
      <c r="O172" s="96"/>
      <c r="P172" s="96"/>
      <c r="Q172" s="97"/>
      <c r="R172" s="98">
        <v>43431</v>
      </c>
      <c r="S172" s="99" t="s">
        <v>38</v>
      </c>
      <c r="T172" s="78">
        <v>518</v>
      </c>
      <c r="U172" s="80">
        <f t="shared" si="5"/>
        <v>7466.97</v>
      </c>
      <c r="V172" s="78"/>
      <c r="W172" s="79"/>
      <c r="X172" s="80">
        <f t="shared" si="4"/>
        <v>7466.97</v>
      </c>
      <c r="Y172" s="86"/>
      <c r="Z172" s="86"/>
      <c r="AA172" s="86"/>
      <c r="AB172" s="86"/>
      <c r="AC172" s="86"/>
    </row>
    <row r="173" customHeight="1" spans="2:29">
      <c r="B173" s="54">
        <v>43430</v>
      </c>
      <c r="C173" s="55">
        <v>15652</v>
      </c>
      <c r="D173" s="101" t="s">
        <v>106</v>
      </c>
      <c r="E173" s="57" t="s">
        <v>43</v>
      </c>
      <c r="F173" s="58" t="s">
        <v>37</v>
      </c>
      <c r="G173" s="55">
        <v>800</v>
      </c>
      <c r="H173" s="59">
        <v>6.92</v>
      </c>
      <c r="I173" s="93">
        <v>30763592</v>
      </c>
      <c r="J173" s="93">
        <v>800</v>
      </c>
      <c r="K173" s="93">
        <v>6.92</v>
      </c>
      <c r="L173" s="94">
        <v>43431</v>
      </c>
      <c r="M173" s="95"/>
      <c r="N173" s="96"/>
      <c r="O173" s="96"/>
      <c r="P173" s="96"/>
      <c r="Q173" s="97"/>
      <c r="R173" s="98">
        <v>43436</v>
      </c>
      <c r="S173" s="99" t="s">
        <v>38</v>
      </c>
      <c r="T173" s="78">
        <v>633</v>
      </c>
      <c r="U173" s="80">
        <f t="shared" si="5"/>
        <v>4380.36</v>
      </c>
      <c r="V173" s="78"/>
      <c r="W173" s="79"/>
      <c r="X173" s="80">
        <f t="shared" si="4"/>
        <v>4380.36</v>
      </c>
      <c r="Y173" s="86"/>
      <c r="Z173" s="86"/>
      <c r="AA173" s="86"/>
      <c r="AB173" s="86"/>
      <c r="AC173" s="86"/>
    </row>
    <row r="174" customHeight="1" spans="2:29">
      <c r="B174" s="54"/>
      <c r="C174" s="55">
        <v>15653</v>
      </c>
      <c r="D174" s="101" t="s">
        <v>99</v>
      </c>
      <c r="E174" s="57" t="s">
        <v>40</v>
      </c>
      <c r="F174" s="58" t="s">
        <v>37</v>
      </c>
      <c r="G174" s="55">
        <v>4000</v>
      </c>
      <c r="H174" s="59">
        <v>25.6</v>
      </c>
      <c r="I174" s="93">
        <v>30763591</v>
      </c>
      <c r="J174" s="93">
        <v>4000</v>
      </c>
      <c r="K174" s="93">
        <v>25.6</v>
      </c>
      <c r="L174" s="94">
        <v>43431</v>
      </c>
      <c r="M174" s="95"/>
      <c r="N174" s="96"/>
      <c r="O174" s="96"/>
      <c r="P174" s="96"/>
      <c r="Q174" s="97"/>
      <c r="R174" s="98">
        <v>43436</v>
      </c>
      <c r="S174" s="99" t="s">
        <v>38</v>
      </c>
      <c r="T174" s="78">
        <v>479</v>
      </c>
      <c r="U174" s="80">
        <f t="shared" si="5"/>
        <v>12262.4</v>
      </c>
      <c r="V174" s="78"/>
      <c r="W174" s="79"/>
      <c r="X174" s="80">
        <f t="shared" si="4"/>
        <v>12262.4</v>
      </c>
      <c r="Y174" s="86"/>
      <c r="Z174" s="86"/>
      <c r="AA174" s="86"/>
      <c r="AB174" s="86"/>
      <c r="AC174" s="86"/>
    </row>
    <row r="175" customHeight="1" spans="2:29">
      <c r="B175" s="54"/>
      <c r="C175" s="55">
        <v>15654</v>
      </c>
      <c r="D175" s="101" t="s">
        <v>161</v>
      </c>
      <c r="E175" s="57" t="s">
        <v>162</v>
      </c>
      <c r="F175" s="58" t="s">
        <v>37</v>
      </c>
      <c r="G175" s="55">
        <v>1050</v>
      </c>
      <c r="H175" s="59">
        <v>6.72</v>
      </c>
      <c r="I175" s="93">
        <v>30763590</v>
      </c>
      <c r="J175" s="93">
        <v>1050</v>
      </c>
      <c r="K175" s="93">
        <v>6.72</v>
      </c>
      <c r="L175" s="94">
        <v>43431</v>
      </c>
      <c r="M175" s="95"/>
      <c r="N175" s="96"/>
      <c r="O175" s="96"/>
      <c r="P175" s="96"/>
      <c r="Q175" s="97"/>
      <c r="R175" s="98">
        <v>43407</v>
      </c>
      <c r="S175" s="99" t="s">
        <v>38</v>
      </c>
      <c r="T175" s="78">
        <v>552</v>
      </c>
      <c r="U175" s="80">
        <f t="shared" si="5"/>
        <v>3709.44</v>
      </c>
      <c r="V175" s="78"/>
      <c r="W175" s="79"/>
      <c r="X175" s="80">
        <f t="shared" si="4"/>
        <v>3709.44</v>
      </c>
      <c r="Y175" s="86"/>
      <c r="Z175" s="86"/>
      <c r="AA175" s="86"/>
      <c r="AB175" s="86"/>
      <c r="AC175" s="86"/>
    </row>
    <row r="176" customHeight="1" spans="2:29">
      <c r="B176" s="54"/>
      <c r="C176" s="55">
        <v>15659</v>
      </c>
      <c r="D176" s="101" t="s">
        <v>430</v>
      </c>
      <c r="E176" s="57" t="s">
        <v>65</v>
      </c>
      <c r="F176" s="58" t="s">
        <v>37</v>
      </c>
      <c r="G176" s="55">
        <v>200</v>
      </c>
      <c r="H176" s="59">
        <v>1.28</v>
      </c>
      <c r="I176" s="93">
        <v>30763589</v>
      </c>
      <c r="J176" s="93">
        <v>200</v>
      </c>
      <c r="K176" s="93">
        <v>1.28</v>
      </c>
      <c r="L176" s="94">
        <v>43431</v>
      </c>
      <c r="M176" s="95"/>
      <c r="N176" s="96"/>
      <c r="O176" s="96"/>
      <c r="P176" s="96"/>
      <c r="Q176" s="97"/>
      <c r="R176" s="98">
        <v>43406</v>
      </c>
      <c r="S176" s="99" t="s">
        <v>38</v>
      </c>
      <c r="T176" s="78">
        <v>608</v>
      </c>
      <c r="U176" s="80">
        <f t="shared" si="5"/>
        <v>778.24</v>
      </c>
      <c r="V176" s="78"/>
      <c r="W176" s="79"/>
      <c r="X176" s="80">
        <f t="shared" si="4"/>
        <v>778.24</v>
      </c>
      <c r="Y176" s="86"/>
      <c r="Z176" s="86"/>
      <c r="AA176" s="86"/>
      <c r="AB176" s="86"/>
      <c r="AC176" s="86"/>
    </row>
    <row r="177" customHeight="1" spans="2:29">
      <c r="B177" s="54"/>
      <c r="C177" s="55">
        <v>15662</v>
      </c>
      <c r="D177" s="101" t="s">
        <v>123</v>
      </c>
      <c r="E177" s="57" t="s">
        <v>124</v>
      </c>
      <c r="F177" s="58" t="s">
        <v>37</v>
      </c>
      <c r="G177" s="55">
        <v>200</v>
      </c>
      <c r="H177" s="59">
        <v>1.795</v>
      </c>
      <c r="I177" s="93">
        <v>30763588</v>
      </c>
      <c r="J177" s="93">
        <v>200</v>
      </c>
      <c r="K177" s="93">
        <v>1.795</v>
      </c>
      <c r="L177" s="94">
        <v>43431</v>
      </c>
      <c r="M177" s="95"/>
      <c r="N177" s="96"/>
      <c r="O177" s="96"/>
      <c r="P177" s="96"/>
      <c r="Q177" s="97"/>
      <c r="R177" s="98">
        <v>43435</v>
      </c>
      <c r="S177" s="99" t="s">
        <v>38</v>
      </c>
      <c r="T177" s="78">
        <v>530</v>
      </c>
      <c r="U177" s="80">
        <f t="shared" si="5"/>
        <v>951.35</v>
      </c>
      <c r="V177" s="100"/>
      <c r="W177" s="100"/>
      <c r="X177" s="80">
        <f t="shared" si="4"/>
        <v>951.35</v>
      </c>
      <c r="Y177" s="86"/>
      <c r="Z177" s="86"/>
      <c r="AA177" s="86"/>
      <c r="AB177" s="86"/>
      <c r="AC177" s="86"/>
    </row>
    <row r="178" customHeight="1" spans="2:29">
      <c r="B178" s="54"/>
      <c r="C178" s="55">
        <v>15666</v>
      </c>
      <c r="D178" s="101" t="s">
        <v>431</v>
      </c>
      <c r="E178" s="57" t="s">
        <v>93</v>
      </c>
      <c r="F178" s="58" t="s">
        <v>37</v>
      </c>
      <c r="G178" s="55">
        <v>200</v>
      </c>
      <c r="H178" s="59">
        <v>1.709</v>
      </c>
      <c r="I178" s="93">
        <v>30763587</v>
      </c>
      <c r="J178" s="93">
        <v>200</v>
      </c>
      <c r="K178" s="93">
        <v>1.709</v>
      </c>
      <c r="L178" s="94">
        <v>43431</v>
      </c>
      <c r="M178" s="95"/>
      <c r="N178" s="96"/>
      <c r="O178" s="96"/>
      <c r="P178" s="96"/>
      <c r="Q178" s="97"/>
      <c r="R178" s="98">
        <v>43437</v>
      </c>
      <c r="S178" s="99" t="s">
        <v>38</v>
      </c>
      <c r="T178" s="78">
        <v>611</v>
      </c>
      <c r="U178" s="80">
        <f t="shared" si="5"/>
        <v>1044.199</v>
      </c>
      <c r="V178" s="100"/>
      <c r="W178" s="100"/>
      <c r="X178" s="80">
        <f t="shared" si="4"/>
        <v>1044.199</v>
      </c>
      <c r="Y178" s="86"/>
      <c r="Z178" s="86"/>
      <c r="AA178" s="86"/>
      <c r="AB178" s="86"/>
      <c r="AC178" s="86"/>
    </row>
    <row r="179" customHeight="1" spans="2:29">
      <c r="B179" s="54"/>
      <c r="C179" s="55">
        <v>15669</v>
      </c>
      <c r="D179" s="101" t="s">
        <v>69</v>
      </c>
      <c r="E179" s="57" t="s">
        <v>70</v>
      </c>
      <c r="F179" s="58" t="s">
        <v>37</v>
      </c>
      <c r="G179" s="55">
        <v>200</v>
      </c>
      <c r="H179" s="59">
        <v>1.7675</v>
      </c>
      <c r="I179" s="93">
        <v>30763586</v>
      </c>
      <c r="J179" s="93">
        <v>200</v>
      </c>
      <c r="K179" s="93">
        <v>1.7675</v>
      </c>
      <c r="L179" s="94">
        <v>43431</v>
      </c>
      <c r="M179" s="95"/>
      <c r="N179" s="96"/>
      <c r="O179" s="96"/>
      <c r="P179" s="96"/>
      <c r="Q179" s="97"/>
      <c r="R179" s="98">
        <v>43436</v>
      </c>
      <c r="S179" s="99" t="s">
        <v>38</v>
      </c>
      <c r="T179" s="78">
        <v>530</v>
      </c>
      <c r="U179" s="80">
        <f t="shared" si="5"/>
        <v>936.775</v>
      </c>
      <c r="V179" s="100"/>
      <c r="W179" s="100"/>
      <c r="X179" s="80">
        <f t="shared" si="4"/>
        <v>936.775</v>
      </c>
      <c r="Y179" s="86"/>
      <c r="Z179" s="86"/>
      <c r="AA179" s="86"/>
      <c r="AB179" s="86"/>
      <c r="AC179" s="86"/>
    </row>
    <row r="180" customHeight="1" spans="2:29">
      <c r="B180" s="54"/>
      <c r="C180" s="55">
        <v>15677</v>
      </c>
      <c r="D180" s="101" t="s">
        <v>138</v>
      </c>
      <c r="E180" s="57" t="s">
        <v>450</v>
      </c>
      <c r="F180" s="58" t="s">
        <v>37</v>
      </c>
      <c r="G180" s="55">
        <v>71</v>
      </c>
      <c r="H180" s="59">
        <v>0.4544</v>
      </c>
      <c r="I180" s="93">
        <v>30763585</v>
      </c>
      <c r="J180" s="93">
        <v>71</v>
      </c>
      <c r="K180" s="93">
        <v>0.4544</v>
      </c>
      <c r="L180" s="94">
        <v>43431</v>
      </c>
      <c r="M180" s="95"/>
      <c r="N180" s="96"/>
      <c r="O180" s="96"/>
      <c r="P180" s="96"/>
      <c r="Q180" s="97"/>
      <c r="R180" s="98">
        <v>43437</v>
      </c>
      <c r="S180" s="99" t="s">
        <v>38</v>
      </c>
      <c r="T180" s="78">
        <v>580</v>
      </c>
      <c r="U180" s="80">
        <f t="shared" si="5"/>
        <v>263.552</v>
      </c>
      <c r="V180" s="100"/>
      <c r="W180" s="100">
        <v>340</v>
      </c>
      <c r="X180" s="80">
        <f t="shared" si="4"/>
        <v>603.552</v>
      </c>
      <c r="Y180" s="86"/>
      <c r="Z180" s="86"/>
      <c r="AA180" s="86"/>
      <c r="AB180" s="86"/>
      <c r="AC180" s="86"/>
    </row>
    <row r="181" customHeight="1" spans="2:29">
      <c r="B181" s="54"/>
      <c r="C181" s="55">
        <v>15678</v>
      </c>
      <c r="D181" s="101" t="s">
        <v>138</v>
      </c>
      <c r="E181" s="57" t="s">
        <v>450</v>
      </c>
      <c r="F181" s="58" t="s">
        <v>37</v>
      </c>
      <c r="G181" s="55">
        <v>62</v>
      </c>
      <c r="H181" s="59">
        <v>0.3968</v>
      </c>
      <c r="I181" s="93">
        <v>30763584</v>
      </c>
      <c r="J181" s="93">
        <v>62</v>
      </c>
      <c r="K181" s="93">
        <v>0.3968</v>
      </c>
      <c r="L181" s="94">
        <v>43431</v>
      </c>
      <c r="M181" s="95"/>
      <c r="N181" s="96"/>
      <c r="O181" s="96"/>
      <c r="P181" s="96"/>
      <c r="Q181" s="97"/>
      <c r="R181" s="98">
        <v>43439</v>
      </c>
      <c r="S181" s="99" t="s">
        <v>38</v>
      </c>
      <c r="T181" s="78">
        <v>580</v>
      </c>
      <c r="U181" s="80">
        <f t="shared" si="5"/>
        <v>230.144</v>
      </c>
      <c r="V181" s="100"/>
      <c r="W181" s="100">
        <v>340</v>
      </c>
      <c r="X181" s="80">
        <f t="shared" si="4"/>
        <v>570.144</v>
      </c>
      <c r="Y181" s="86"/>
      <c r="Z181" s="86"/>
      <c r="AA181" s="86"/>
      <c r="AB181" s="86"/>
      <c r="AC181" s="86"/>
    </row>
    <row r="182" customHeight="1" spans="2:29">
      <c r="B182" s="54"/>
      <c r="C182" s="55">
        <v>15679</v>
      </c>
      <c r="D182" s="101" t="s">
        <v>138</v>
      </c>
      <c r="E182" s="57" t="s">
        <v>702</v>
      </c>
      <c r="F182" s="58" t="s">
        <v>37</v>
      </c>
      <c r="G182" s="55">
        <v>57</v>
      </c>
      <c r="H182" s="59">
        <v>0.3648</v>
      </c>
      <c r="I182" s="93">
        <v>30763583</v>
      </c>
      <c r="J182" s="93">
        <v>57</v>
      </c>
      <c r="K182" s="93">
        <v>0.3648</v>
      </c>
      <c r="L182" s="94">
        <v>43431</v>
      </c>
      <c r="M182" s="95"/>
      <c r="N182" s="96"/>
      <c r="O182" s="96"/>
      <c r="P182" s="96"/>
      <c r="Q182" s="97"/>
      <c r="R182" s="98">
        <v>43439</v>
      </c>
      <c r="S182" s="99" t="s">
        <v>38</v>
      </c>
      <c r="T182" s="78">
        <v>540</v>
      </c>
      <c r="U182" s="80">
        <f t="shared" si="5"/>
        <v>196.992</v>
      </c>
      <c r="V182" s="100"/>
      <c r="W182" s="100">
        <v>340</v>
      </c>
      <c r="X182" s="80">
        <f t="shared" si="4"/>
        <v>536.992</v>
      </c>
      <c r="Y182" s="86"/>
      <c r="Z182" s="86"/>
      <c r="AA182" s="86"/>
      <c r="AB182" s="86"/>
      <c r="AC182" s="86"/>
    </row>
    <row r="183" customHeight="1" spans="2:29">
      <c r="B183" s="54"/>
      <c r="C183" s="55">
        <v>15680</v>
      </c>
      <c r="D183" s="101" t="s">
        <v>138</v>
      </c>
      <c r="E183" s="57" t="s">
        <v>451</v>
      </c>
      <c r="F183" s="58" t="s">
        <v>37</v>
      </c>
      <c r="G183" s="55">
        <v>50</v>
      </c>
      <c r="H183" s="59">
        <v>0.32</v>
      </c>
      <c r="I183" s="93">
        <v>30763582</v>
      </c>
      <c r="J183" s="93">
        <v>50</v>
      </c>
      <c r="K183" s="93">
        <v>0.32</v>
      </c>
      <c r="L183" s="94">
        <v>43431</v>
      </c>
      <c r="M183" s="95"/>
      <c r="N183" s="96"/>
      <c r="O183" s="96"/>
      <c r="P183" s="96"/>
      <c r="Q183" s="97"/>
      <c r="R183" s="98">
        <v>43439</v>
      </c>
      <c r="S183" s="99" t="s">
        <v>38</v>
      </c>
      <c r="T183" s="78">
        <v>540</v>
      </c>
      <c r="U183" s="80">
        <f t="shared" si="5"/>
        <v>172.8</v>
      </c>
      <c r="V183" s="100"/>
      <c r="W183" s="100">
        <v>340</v>
      </c>
      <c r="X183" s="80">
        <f t="shared" si="4"/>
        <v>512.8</v>
      </c>
      <c r="Y183" s="86"/>
      <c r="Z183" s="86"/>
      <c r="AA183" s="86"/>
      <c r="AB183" s="86"/>
      <c r="AC183" s="86"/>
    </row>
    <row r="184" customHeight="1" spans="2:29">
      <c r="B184" s="54"/>
      <c r="C184" s="55">
        <v>15681</v>
      </c>
      <c r="D184" s="101" t="s">
        <v>138</v>
      </c>
      <c r="E184" s="57" t="s">
        <v>454</v>
      </c>
      <c r="F184" s="58" t="s">
        <v>37</v>
      </c>
      <c r="G184" s="55">
        <v>73</v>
      </c>
      <c r="H184" s="59">
        <v>0.4672</v>
      </c>
      <c r="I184" s="93">
        <v>30763581</v>
      </c>
      <c r="J184" s="93">
        <v>73</v>
      </c>
      <c r="K184" s="93">
        <v>0.4672</v>
      </c>
      <c r="L184" s="94">
        <v>43431</v>
      </c>
      <c r="M184" s="95"/>
      <c r="N184" s="96"/>
      <c r="O184" s="96"/>
      <c r="P184" s="96"/>
      <c r="Q184" s="97"/>
      <c r="R184" s="98">
        <v>43439</v>
      </c>
      <c r="S184" s="99" t="s">
        <v>38</v>
      </c>
      <c r="T184" s="78">
        <v>580</v>
      </c>
      <c r="U184" s="80">
        <f t="shared" si="5"/>
        <v>270.976</v>
      </c>
      <c r="V184" s="100"/>
      <c r="W184" s="100">
        <v>340</v>
      </c>
      <c r="X184" s="80">
        <f t="shared" si="4"/>
        <v>610.976</v>
      </c>
      <c r="Y184" s="86"/>
      <c r="Z184" s="86"/>
      <c r="AA184" s="86"/>
      <c r="AB184" s="86"/>
      <c r="AC184" s="86"/>
    </row>
    <row r="185" customHeight="1" spans="2:29">
      <c r="B185" s="54"/>
      <c r="C185" s="55">
        <v>15682</v>
      </c>
      <c r="D185" s="101" t="s">
        <v>138</v>
      </c>
      <c r="E185" s="57" t="s">
        <v>558</v>
      </c>
      <c r="F185" s="58" t="s">
        <v>37</v>
      </c>
      <c r="G185" s="55">
        <v>100</v>
      </c>
      <c r="H185" s="59">
        <v>0.64</v>
      </c>
      <c r="I185" s="93">
        <v>30763580</v>
      </c>
      <c r="J185" s="93">
        <v>100</v>
      </c>
      <c r="K185" s="93">
        <v>0.64</v>
      </c>
      <c r="L185" s="94">
        <v>43431</v>
      </c>
      <c r="M185" s="95"/>
      <c r="N185" s="96"/>
      <c r="O185" s="96"/>
      <c r="P185" s="96"/>
      <c r="Q185" s="97"/>
      <c r="R185" s="98">
        <v>43439</v>
      </c>
      <c r="S185" s="99" t="s">
        <v>38</v>
      </c>
      <c r="T185" s="78">
        <v>540</v>
      </c>
      <c r="U185" s="80">
        <f t="shared" si="5"/>
        <v>345.6</v>
      </c>
      <c r="V185" s="100"/>
      <c r="W185" s="100">
        <v>340</v>
      </c>
      <c r="X185" s="80">
        <f t="shared" si="4"/>
        <v>685.6</v>
      </c>
      <c r="Y185" s="86"/>
      <c r="Z185" s="86"/>
      <c r="AA185" s="86"/>
      <c r="AB185" s="86"/>
      <c r="AC185" s="86"/>
    </row>
    <row r="186" customHeight="1" spans="2:29">
      <c r="B186" s="54"/>
      <c r="C186" s="55">
        <v>15683</v>
      </c>
      <c r="D186" s="101" t="s">
        <v>138</v>
      </c>
      <c r="E186" s="57" t="s">
        <v>452</v>
      </c>
      <c r="F186" s="58" t="s">
        <v>37</v>
      </c>
      <c r="G186" s="55">
        <v>68</v>
      </c>
      <c r="H186" s="59">
        <v>0.4352</v>
      </c>
      <c r="I186" s="93">
        <v>30763579</v>
      </c>
      <c r="J186" s="93">
        <v>68</v>
      </c>
      <c r="K186" s="93">
        <v>0.4352</v>
      </c>
      <c r="L186" s="94">
        <v>43431</v>
      </c>
      <c r="M186" s="95"/>
      <c r="N186" s="96"/>
      <c r="O186" s="96"/>
      <c r="P186" s="96"/>
      <c r="Q186" s="97"/>
      <c r="R186" s="98">
        <v>43438</v>
      </c>
      <c r="S186" s="99" t="s">
        <v>38</v>
      </c>
      <c r="T186" s="78">
        <v>650</v>
      </c>
      <c r="U186" s="80">
        <f t="shared" si="5"/>
        <v>282.88</v>
      </c>
      <c r="V186" s="100"/>
      <c r="W186" s="100">
        <v>340</v>
      </c>
      <c r="X186" s="80">
        <f t="shared" si="4"/>
        <v>622.88</v>
      </c>
      <c r="Y186" s="86"/>
      <c r="Z186" s="86"/>
      <c r="AA186" s="86"/>
      <c r="AB186" s="86"/>
      <c r="AC186" s="86"/>
    </row>
    <row r="187" customHeight="1" spans="2:29">
      <c r="B187" s="54"/>
      <c r="C187" s="55">
        <v>15684</v>
      </c>
      <c r="D187" s="101" t="s">
        <v>138</v>
      </c>
      <c r="E187" s="57" t="s">
        <v>453</v>
      </c>
      <c r="F187" s="58" t="s">
        <v>37</v>
      </c>
      <c r="G187" s="55">
        <v>54</v>
      </c>
      <c r="H187" s="59">
        <v>0.3456</v>
      </c>
      <c r="I187" s="93">
        <v>30763578</v>
      </c>
      <c r="J187" s="93">
        <v>54</v>
      </c>
      <c r="K187" s="93">
        <v>0.3456</v>
      </c>
      <c r="L187" s="94">
        <v>43431</v>
      </c>
      <c r="M187" s="95"/>
      <c r="N187" s="96"/>
      <c r="O187" s="96"/>
      <c r="P187" s="96"/>
      <c r="Q187" s="97"/>
      <c r="R187" s="98">
        <v>43439</v>
      </c>
      <c r="S187" s="99" t="s">
        <v>38</v>
      </c>
      <c r="T187" s="78">
        <v>580</v>
      </c>
      <c r="U187" s="80">
        <f t="shared" si="5"/>
        <v>200.448</v>
      </c>
      <c r="V187" s="100"/>
      <c r="W187" s="100">
        <v>340</v>
      </c>
      <c r="X187" s="80">
        <f t="shared" si="4"/>
        <v>540.448</v>
      </c>
      <c r="Y187" s="86"/>
      <c r="Z187" s="86"/>
      <c r="AA187" s="86"/>
      <c r="AB187" s="86"/>
      <c r="AC187" s="86"/>
    </row>
    <row r="188" customHeight="1" spans="2:29">
      <c r="B188" s="54"/>
      <c r="C188" s="55">
        <v>15685</v>
      </c>
      <c r="D188" s="101" t="s">
        <v>138</v>
      </c>
      <c r="E188" s="57" t="s">
        <v>559</v>
      </c>
      <c r="F188" s="58" t="s">
        <v>37</v>
      </c>
      <c r="G188" s="55">
        <v>52</v>
      </c>
      <c r="H188" s="59">
        <v>0.3328</v>
      </c>
      <c r="I188" s="93">
        <v>30763577</v>
      </c>
      <c r="J188" s="93">
        <v>52</v>
      </c>
      <c r="K188" s="93">
        <v>0.3328</v>
      </c>
      <c r="L188" s="94">
        <v>43431</v>
      </c>
      <c r="M188" s="95"/>
      <c r="N188" s="96"/>
      <c r="O188" s="96"/>
      <c r="P188" s="96"/>
      <c r="Q188" s="97"/>
      <c r="R188" s="98">
        <v>43438</v>
      </c>
      <c r="S188" s="99" t="s">
        <v>38</v>
      </c>
      <c r="T188" s="78">
        <v>410</v>
      </c>
      <c r="U188" s="80">
        <f t="shared" si="5"/>
        <v>136.448</v>
      </c>
      <c r="V188" s="100"/>
      <c r="W188" s="100">
        <v>340</v>
      </c>
      <c r="X188" s="80">
        <f t="shared" si="4"/>
        <v>476.448</v>
      </c>
      <c r="Y188" s="86"/>
      <c r="Z188" s="86"/>
      <c r="AA188" s="86"/>
      <c r="AB188" s="86"/>
      <c r="AC188" s="86"/>
    </row>
    <row r="189" customHeight="1" spans="2:29">
      <c r="B189" s="54"/>
      <c r="C189" s="55">
        <v>15686</v>
      </c>
      <c r="D189" s="101" t="s">
        <v>138</v>
      </c>
      <c r="E189" s="57" t="s">
        <v>585</v>
      </c>
      <c r="F189" s="58" t="s">
        <v>37</v>
      </c>
      <c r="G189" s="55">
        <v>45</v>
      </c>
      <c r="H189" s="59">
        <v>0.288</v>
      </c>
      <c r="I189" s="93">
        <v>30763576</v>
      </c>
      <c r="J189" s="93">
        <v>45</v>
      </c>
      <c r="K189" s="93">
        <v>0.288</v>
      </c>
      <c r="L189" s="94">
        <v>43431</v>
      </c>
      <c r="M189" s="95"/>
      <c r="N189" s="96"/>
      <c r="O189" s="96"/>
      <c r="P189" s="96"/>
      <c r="Q189" s="97"/>
      <c r="R189" s="98">
        <v>43437</v>
      </c>
      <c r="S189" s="99" t="s">
        <v>38</v>
      </c>
      <c r="T189" s="78">
        <v>320</v>
      </c>
      <c r="U189" s="80">
        <f t="shared" si="5"/>
        <v>92.16</v>
      </c>
      <c r="V189" s="100"/>
      <c r="W189" s="100">
        <v>340</v>
      </c>
      <c r="X189" s="80">
        <f t="shared" si="4"/>
        <v>432.16</v>
      </c>
      <c r="Y189" s="86"/>
      <c r="Z189" s="86"/>
      <c r="AA189" s="86"/>
      <c r="AB189" s="86"/>
      <c r="AC189" s="86"/>
    </row>
    <row r="190" customHeight="1" spans="2:29">
      <c r="B190" s="54"/>
      <c r="C190" s="55">
        <v>15687</v>
      </c>
      <c r="D190" s="101" t="s">
        <v>138</v>
      </c>
      <c r="E190" s="57" t="s">
        <v>455</v>
      </c>
      <c r="F190" s="58" t="s">
        <v>37</v>
      </c>
      <c r="G190" s="55">
        <v>80</v>
      </c>
      <c r="H190" s="59">
        <v>0.512</v>
      </c>
      <c r="I190" s="93">
        <v>30763575</v>
      </c>
      <c r="J190" s="93">
        <v>80</v>
      </c>
      <c r="K190" s="93">
        <v>0.512</v>
      </c>
      <c r="L190" s="94">
        <v>43431</v>
      </c>
      <c r="M190" s="95"/>
      <c r="N190" s="96"/>
      <c r="O190" s="96"/>
      <c r="P190" s="96"/>
      <c r="Q190" s="97"/>
      <c r="R190" s="98">
        <v>43439</v>
      </c>
      <c r="S190" s="99" t="s">
        <v>38</v>
      </c>
      <c r="T190" s="78">
        <v>780</v>
      </c>
      <c r="U190" s="80">
        <f t="shared" si="5"/>
        <v>399.36</v>
      </c>
      <c r="V190" s="100"/>
      <c r="W190" s="100">
        <v>340</v>
      </c>
      <c r="X190" s="80">
        <f t="shared" si="4"/>
        <v>739.36</v>
      </c>
      <c r="Y190" s="86"/>
      <c r="Z190" s="86"/>
      <c r="AA190" s="86"/>
      <c r="AB190" s="86"/>
      <c r="AC190" s="86"/>
    </row>
    <row r="191" customHeight="1" spans="2:29">
      <c r="B191" s="54"/>
      <c r="C191" s="55">
        <v>15688</v>
      </c>
      <c r="D191" s="101" t="s">
        <v>138</v>
      </c>
      <c r="E191" s="57" t="s">
        <v>456</v>
      </c>
      <c r="F191" s="58" t="s">
        <v>37</v>
      </c>
      <c r="G191" s="55">
        <v>30</v>
      </c>
      <c r="H191" s="59">
        <v>0.192</v>
      </c>
      <c r="I191" s="93">
        <v>30763574</v>
      </c>
      <c r="J191" s="93">
        <v>30</v>
      </c>
      <c r="K191" s="93">
        <v>0.192</v>
      </c>
      <c r="L191" s="94">
        <v>43431</v>
      </c>
      <c r="M191" s="95"/>
      <c r="N191" s="96"/>
      <c r="O191" s="96"/>
      <c r="P191" s="96"/>
      <c r="Q191" s="97"/>
      <c r="R191" s="98">
        <v>43439</v>
      </c>
      <c r="S191" s="99" t="s">
        <v>38</v>
      </c>
      <c r="T191" s="78">
        <v>760</v>
      </c>
      <c r="U191" s="80">
        <f t="shared" si="5"/>
        <v>145.92</v>
      </c>
      <c r="V191" s="100"/>
      <c r="W191" s="100">
        <v>340</v>
      </c>
      <c r="X191" s="80">
        <f t="shared" si="4"/>
        <v>485.92</v>
      </c>
      <c r="Y191" s="86"/>
      <c r="Z191" s="86"/>
      <c r="AA191" s="86"/>
      <c r="AB191" s="86"/>
      <c r="AC191" s="86"/>
    </row>
    <row r="192" customHeight="1" spans="2:29">
      <c r="B192" s="54"/>
      <c r="C192" s="55">
        <v>15689</v>
      </c>
      <c r="D192" s="101" t="s">
        <v>138</v>
      </c>
      <c r="E192" s="57" t="s">
        <v>457</v>
      </c>
      <c r="F192" s="58" t="s">
        <v>37</v>
      </c>
      <c r="G192" s="55">
        <v>48</v>
      </c>
      <c r="H192" s="59">
        <v>0.3072</v>
      </c>
      <c r="I192" s="93">
        <v>30763573</v>
      </c>
      <c r="J192" s="93">
        <v>48</v>
      </c>
      <c r="K192" s="93">
        <v>0.3072</v>
      </c>
      <c r="L192" s="94">
        <v>43431</v>
      </c>
      <c r="M192" s="95"/>
      <c r="N192" s="96"/>
      <c r="O192" s="96"/>
      <c r="P192" s="96"/>
      <c r="Q192" s="97"/>
      <c r="R192" s="98">
        <v>43439</v>
      </c>
      <c r="S192" s="99" t="s">
        <v>38</v>
      </c>
      <c r="T192" s="78">
        <v>670</v>
      </c>
      <c r="U192" s="80">
        <f t="shared" si="5"/>
        <v>205.824</v>
      </c>
      <c r="V192" s="100"/>
      <c r="W192" s="100">
        <v>340</v>
      </c>
      <c r="X192" s="80">
        <f t="shared" si="4"/>
        <v>545.824</v>
      </c>
      <c r="Y192" s="86"/>
      <c r="Z192" s="86"/>
      <c r="AA192" s="86"/>
      <c r="AB192" s="86"/>
      <c r="AC192" s="86"/>
    </row>
    <row r="193" customHeight="1" spans="2:29">
      <c r="B193" s="54"/>
      <c r="C193" s="55">
        <v>15690</v>
      </c>
      <c r="D193" s="101" t="s">
        <v>138</v>
      </c>
      <c r="E193" s="57" t="s">
        <v>461</v>
      </c>
      <c r="F193" s="58" t="s">
        <v>37</v>
      </c>
      <c r="G193" s="55">
        <v>25</v>
      </c>
      <c r="H193" s="59">
        <v>0.16</v>
      </c>
      <c r="I193" s="93">
        <v>30763572</v>
      </c>
      <c r="J193" s="93">
        <v>25</v>
      </c>
      <c r="K193" s="93">
        <v>0.16</v>
      </c>
      <c r="L193" s="94">
        <v>43431</v>
      </c>
      <c r="M193" s="95"/>
      <c r="N193" s="96"/>
      <c r="O193" s="96"/>
      <c r="P193" s="96"/>
      <c r="Q193" s="97"/>
      <c r="R193" s="98">
        <v>43439</v>
      </c>
      <c r="S193" s="99" t="s">
        <v>38</v>
      </c>
      <c r="T193" s="78">
        <v>764</v>
      </c>
      <c r="U193" s="80">
        <f t="shared" si="5"/>
        <v>122.24</v>
      </c>
      <c r="V193" s="100"/>
      <c r="W193" s="100">
        <v>340</v>
      </c>
      <c r="X193" s="80">
        <f t="shared" si="4"/>
        <v>462.24</v>
      </c>
      <c r="Y193" s="86"/>
      <c r="Z193" s="86"/>
      <c r="AA193" s="86"/>
      <c r="AB193" s="86"/>
      <c r="AC193" s="86"/>
    </row>
    <row r="194" customHeight="1" spans="2:29">
      <c r="B194" s="54"/>
      <c r="C194" s="55">
        <v>15691</v>
      </c>
      <c r="D194" s="101" t="s">
        <v>138</v>
      </c>
      <c r="E194" s="57" t="s">
        <v>462</v>
      </c>
      <c r="F194" s="58" t="s">
        <v>37</v>
      </c>
      <c r="G194" s="55">
        <v>40</v>
      </c>
      <c r="H194" s="59">
        <v>0.256</v>
      </c>
      <c r="I194" s="93">
        <v>30763571</v>
      </c>
      <c r="J194" s="93">
        <v>40</v>
      </c>
      <c r="K194" s="93">
        <v>0.256</v>
      </c>
      <c r="L194" s="94">
        <v>43431</v>
      </c>
      <c r="M194" s="95"/>
      <c r="N194" s="96"/>
      <c r="O194" s="96"/>
      <c r="P194" s="96"/>
      <c r="Q194" s="97"/>
      <c r="R194" s="98">
        <v>43439</v>
      </c>
      <c r="S194" s="99" t="s">
        <v>38</v>
      </c>
      <c r="T194" s="78">
        <v>621</v>
      </c>
      <c r="U194" s="80">
        <f t="shared" si="5"/>
        <v>158.976</v>
      </c>
      <c r="V194" s="100"/>
      <c r="W194" s="100">
        <v>340</v>
      </c>
      <c r="X194" s="80">
        <f t="shared" si="4"/>
        <v>498.976</v>
      </c>
      <c r="Y194" s="86"/>
      <c r="Z194" s="86"/>
      <c r="AA194" s="86"/>
      <c r="AB194" s="86"/>
      <c r="AC194" s="86"/>
    </row>
    <row r="195" customHeight="1" spans="2:29">
      <c r="B195" s="54"/>
      <c r="C195" s="55">
        <v>15692</v>
      </c>
      <c r="D195" s="101" t="s">
        <v>138</v>
      </c>
      <c r="E195" s="57" t="s">
        <v>458</v>
      </c>
      <c r="F195" s="58" t="s">
        <v>37</v>
      </c>
      <c r="G195" s="55">
        <v>112</v>
      </c>
      <c r="H195" s="59">
        <v>0.7168</v>
      </c>
      <c r="I195" s="93">
        <v>30763570</v>
      </c>
      <c r="J195" s="93">
        <v>112</v>
      </c>
      <c r="K195" s="93">
        <v>0.7168</v>
      </c>
      <c r="L195" s="94">
        <v>43431</v>
      </c>
      <c r="M195" s="95"/>
      <c r="N195" s="96"/>
      <c r="O195" s="96"/>
      <c r="P195" s="96"/>
      <c r="Q195" s="97"/>
      <c r="R195" s="98">
        <v>43437</v>
      </c>
      <c r="S195" s="99" t="s">
        <v>38</v>
      </c>
      <c r="T195" s="78">
        <v>500</v>
      </c>
      <c r="U195" s="80">
        <f t="shared" si="5"/>
        <v>358.4</v>
      </c>
      <c r="V195" s="100"/>
      <c r="W195" s="100">
        <f>40+G195*3</f>
        <v>376</v>
      </c>
      <c r="X195" s="80">
        <f t="shared" si="4"/>
        <v>734.4</v>
      </c>
      <c r="Y195" s="86"/>
      <c r="Z195" s="86"/>
      <c r="AA195" s="86"/>
      <c r="AB195" s="86"/>
      <c r="AC195" s="86"/>
    </row>
    <row r="196" customHeight="1" spans="2:29">
      <c r="B196" s="54"/>
      <c r="C196" s="55">
        <v>15693</v>
      </c>
      <c r="D196" s="101" t="s">
        <v>138</v>
      </c>
      <c r="E196" s="99" t="s">
        <v>459</v>
      </c>
      <c r="F196" s="102" t="s">
        <v>37</v>
      </c>
      <c r="G196" s="103">
        <v>72</v>
      </c>
      <c r="H196" s="88">
        <v>0.4608</v>
      </c>
      <c r="I196" s="93">
        <v>30763569</v>
      </c>
      <c r="J196" s="93">
        <v>72</v>
      </c>
      <c r="K196" s="93">
        <v>0.4608</v>
      </c>
      <c r="L196" s="94">
        <v>43431</v>
      </c>
      <c r="M196" s="95"/>
      <c r="N196" s="96"/>
      <c r="O196" s="96"/>
      <c r="P196" s="96"/>
      <c r="Q196" s="97"/>
      <c r="R196" s="98">
        <v>43439</v>
      </c>
      <c r="S196" s="99" t="s">
        <v>38</v>
      </c>
      <c r="T196" s="78">
        <v>540</v>
      </c>
      <c r="U196" s="80">
        <f t="shared" si="5"/>
        <v>248.832</v>
      </c>
      <c r="V196" s="100"/>
      <c r="W196" s="100">
        <v>340</v>
      </c>
      <c r="X196" s="80">
        <f t="shared" ref="X196:X234" si="6">U196+W196</f>
        <v>588.832</v>
      </c>
      <c r="Y196" s="86"/>
      <c r="Z196" s="86"/>
      <c r="AA196" s="86"/>
      <c r="AB196" s="86"/>
      <c r="AC196" s="86"/>
    </row>
    <row r="197" customHeight="1" spans="2:29">
      <c r="B197" s="54"/>
      <c r="C197" s="55">
        <v>15694</v>
      </c>
      <c r="D197" s="101" t="s">
        <v>138</v>
      </c>
      <c r="E197" s="99" t="s">
        <v>561</v>
      </c>
      <c r="F197" s="102" t="s">
        <v>37</v>
      </c>
      <c r="G197" s="103">
        <v>35</v>
      </c>
      <c r="H197" s="88">
        <v>0.224</v>
      </c>
      <c r="I197" s="93">
        <v>30763568</v>
      </c>
      <c r="J197" s="93">
        <v>35</v>
      </c>
      <c r="K197" s="93">
        <v>0.224</v>
      </c>
      <c r="L197" s="94">
        <v>43431</v>
      </c>
      <c r="M197" s="95"/>
      <c r="N197" s="96"/>
      <c r="O197" s="96"/>
      <c r="P197" s="96"/>
      <c r="Q197" s="97"/>
      <c r="R197" s="98">
        <v>43440</v>
      </c>
      <c r="S197" s="99" t="s">
        <v>38</v>
      </c>
      <c r="T197" s="78">
        <v>500</v>
      </c>
      <c r="U197" s="80">
        <f t="shared" ref="U197:U233" si="7">T197*K197</f>
        <v>112</v>
      </c>
      <c r="V197" s="100"/>
      <c r="W197" s="100">
        <v>340</v>
      </c>
      <c r="X197" s="80">
        <f t="shared" si="6"/>
        <v>452</v>
      </c>
      <c r="Y197" s="86"/>
      <c r="Z197" s="86"/>
      <c r="AA197" s="86"/>
      <c r="AB197" s="86"/>
      <c r="AC197" s="86"/>
    </row>
    <row r="198" customHeight="1" spans="2:29">
      <c r="B198" s="54"/>
      <c r="C198" s="55">
        <v>15695</v>
      </c>
      <c r="D198" s="101" t="s">
        <v>138</v>
      </c>
      <c r="E198" s="99" t="s">
        <v>139</v>
      </c>
      <c r="F198" s="102" t="s">
        <v>37</v>
      </c>
      <c r="G198" s="103">
        <v>70</v>
      </c>
      <c r="H198" s="88">
        <v>0.448</v>
      </c>
      <c r="I198" s="93">
        <v>30763567</v>
      </c>
      <c r="J198" s="93">
        <v>70</v>
      </c>
      <c r="K198" s="93">
        <v>0.448</v>
      </c>
      <c r="L198" s="94">
        <v>43431</v>
      </c>
      <c r="M198" s="95"/>
      <c r="N198" s="96"/>
      <c r="O198" s="96"/>
      <c r="P198" s="96"/>
      <c r="Q198" s="97"/>
      <c r="R198" s="98">
        <v>43437</v>
      </c>
      <c r="S198" s="99" t="s">
        <v>38</v>
      </c>
      <c r="T198" s="78">
        <v>635</v>
      </c>
      <c r="U198" s="80">
        <f t="shared" si="7"/>
        <v>284.48</v>
      </c>
      <c r="V198" s="100"/>
      <c r="W198" s="100">
        <v>340</v>
      </c>
      <c r="X198" s="80">
        <f t="shared" si="6"/>
        <v>624.48</v>
      </c>
      <c r="Y198" s="86"/>
      <c r="Z198" s="86"/>
      <c r="AA198" s="86"/>
      <c r="AB198" s="86"/>
      <c r="AC198" s="86"/>
    </row>
    <row r="199" customHeight="1" spans="2:29">
      <c r="B199" s="54"/>
      <c r="C199" s="55">
        <v>15696</v>
      </c>
      <c r="D199" s="101" t="s">
        <v>138</v>
      </c>
      <c r="E199" s="104" t="s">
        <v>707</v>
      </c>
      <c r="F199" s="102" t="s">
        <v>37</v>
      </c>
      <c r="G199" s="103">
        <v>53</v>
      </c>
      <c r="H199" s="88">
        <v>0.3392</v>
      </c>
      <c r="I199" s="93">
        <v>30763566</v>
      </c>
      <c r="J199" s="93">
        <v>53</v>
      </c>
      <c r="K199" s="93">
        <v>0.3392</v>
      </c>
      <c r="L199" s="94">
        <v>43431</v>
      </c>
      <c r="M199" s="95"/>
      <c r="N199" s="96"/>
      <c r="O199" s="96"/>
      <c r="P199" s="96"/>
      <c r="Q199" s="97"/>
      <c r="R199" s="98">
        <v>43438</v>
      </c>
      <c r="S199" s="99" t="s">
        <v>38</v>
      </c>
      <c r="T199" s="78">
        <v>430</v>
      </c>
      <c r="U199" s="80">
        <f t="shared" si="7"/>
        <v>145.856</v>
      </c>
      <c r="V199" s="100"/>
      <c r="W199" s="100">
        <v>340</v>
      </c>
      <c r="X199" s="80">
        <f t="shared" si="6"/>
        <v>485.856</v>
      </c>
      <c r="Y199" s="86"/>
      <c r="Z199" s="86"/>
      <c r="AA199" s="86"/>
      <c r="AB199" s="86"/>
      <c r="AC199" s="86"/>
    </row>
    <row r="200" customHeight="1" spans="2:29">
      <c r="B200" s="54"/>
      <c r="C200" s="55">
        <v>15697</v>
      </c>
      <c r="D200" s="101" t="s">
        <v>138</v>
      </c>
      <c r="E200" s="99" t="s">
        <v>709</v>
      </c>
      <c r="F200" s="102" t="s">
        <v>37</v>
      </c>
      <c r="G200" s="103">
        <v>47</v>
      </c>
      <c r="H200" s="88">
        <v>0.3008</v>
      </c>
      <c r="I200" s="93">
        <v>30763565</v>
      </c>
      <c r="J200" s="93">
        <v>47</v>
      </c>
      <c r="K200" s="93">
        <v>0.3008</v>
      </c>
      <c r="L200" s="94">
        <v>43431</v>
      </c>
      <c r="M200" s="95"/>
      <c r="N200" s="96"/>
      <c r="O200" s="96"/>
      <c r="P200" s="96"/>
      <c r="Q200" s="97"/>
      <c r="R200" s="98">
        <v>43438</v>
      </c>
      <c r="S200" s="99" t="s">
        <v>38</v>
      </c>
      <c r="T200" s="78">
        <v>500</v>
      </c>
      <c r="U200" s="80">
        <f t="shared" si="7"/>
        <v>150.4</v>
      </c>
      <c r="V200" s="100"/>
      <c r="W200" s="100">
        <v>340</v>
      </c>
      <c r="X200" s="80">
        <f t="shared" si="6"/>
        <v>490.4</v>
      </c>
      <c r="Y200" s="86"/>
      <c r="Z200" s="86"/>
      <c r="AA200" s="86"/>
      <c r="AB200" s="86"/>
      <c r="AC200" s="86"/>
    </row>
    <row r="201" customHeight="1" spans="2:29">
      <c r="B201" s="54"/>
      <c r="C201" s="55">
        <v>15698</v>
      </c>
      <c r="D201" s="101" t="s">
        <v>138</v>
      </c>
      <c r="E201" s="99" t="s">
        <v>712</v>
      </c>
      <c r="F201" s="102" t="s">
        <v>37</v>
      </c>
      <c r="G201" s="103">
        <v>50</v>
      </c>
      <c r="H201" s="88">
        <v>0.32</v>
      </c>
      <c r="I201" s="93">
        <v>30763564</v>
      </c>
      <c r="J201" s="93">
        <v>50</v>
      </c>
      <c r="K201" s="93">
        <v>0.32</v>
      </c>
      <c r="L201" s="94">
        <v>43431</v>
      </c>
      <c r="M201" s="95"/>
      <c r="N201" s="96"/>
      <c r="O201" s="96"/>
      <c r="P201" s="96"/>
      <c r="Q201" s="97"/>
      <c r="R201" s="98">
        <v>43439</v>
      </c>
      <c r="S201" s="99" t="s">
        <v>38</v>
      </c>
      <c r="T201" s="78">
        <v>617</v>
      </c>
      <c r="U201" s="80">
        <f t="shared" si="7"/>
        <v>197.44</v>
      </c>
      <c r="V201" s="100"/>
      <c r="W201" s="100">
        <v>340</v>
      </c>
      <c r="X201" s="80">
        <f t="shared" si="6"/>
        <v>537.44</v>
      </c>
      <c r="Y201" s="86"/>
      <c r="Z201" s="86"/>
      <c r="AA201" s="86"/>
      <c r="AB201" s="86"/>
      <c r="AC201" s="86"/>
    </row>
    <row r="202" customHeight="1" spans="2:29">
      <c r="B202" s="54"/>
      <c r="C202" s="55">
        <v>15706</v>
      </c>
      <c r="D202" s="101" t="s">
        <v>687</v>
      </c>
      <c r="E202" s="99" t="s">
        <v>688</v>
      </c>
      <c r="F202" s="102" t="s">
        <v>37</v>
      </c>
      <c r="G202" s="103">
        <v>201</v>
      </c>
      <c r="H202" s="88">
        <v>1.3659</v>
      </c>
      <c r="I202" s="93">
        <v>30763563</v>
      </c>
      <c r="J202" s="93">
        <v>201</v>
      </c>
      <c r="K202" s="93">
        <v>1.3659</v>
      </c>
      <c r="L202" s="94">
        <v>43431</v>
      </c>
      <c r="M202" s="95"/>
      <c r="N202" s="96"/>
      <c r="O202" s="96"/>
      <c r="P202" s="96"/>
      <c r="Q202" s="97"/>
      <c r="R202" s="98">
        <v>43435</v>
      </c>
      <c r="S202" s="99" t="s">
        <v>38</v>
      </c>
      <c r="T202" s="78">
        <v>592</v>
      </c>
      <c r="U202" s="80">
        <f t="shared" si="7"/>
        <v>808.6128</v>
      </c>
      <c r="V202" s="100"/>
      <c r="W202" s="100"/>
      <c r="X202" s="80">
        <f t="shared" si="6"/>
        <v>808.6128</v>
      </c>
      <c r="Y202" s="86"/>
      <c r="Z202" s="86"/>
      <c r="AA202" s="86"/>
      <c r="AB202" s="86"/>
      <c r="AC202" s="86"/>
    </row>
    <row r="203" customHeight="1" spans="2:29">
      <c r="B203" s="54"/>
      <c r="C203" s="55">
        <v>15711</v>
      </c>
      <c r="D203" s="101" t="s">
        <v>130</v>
      </c>
      <c r="E203" s="99" t="s">
        <v>51</v>
      </c>
      <c r="F203" s="102" t="s">
        <v>37</v>
      </c>
      <c r="G203" s="103">
        <v>290</v>
      </c>
      <c r="H203" s="88">
        <v>2.0675</v>
      </c>
      <c r="I203" s="93">
        <v>30763562</v>
      </c>
      <c r="J203" s="93">
        <v>290</v>
      </c>
      <c r="K203" s="93">
        <v>2.0675</v>
      </c>
      <c r="L203" s="94">
        <v>43431</v>
      </c>
      <c r="M203" s="95"/>
      <c r="N203" s="96"/>
      <c r="O203" s="96"/>
      <c r="P203" s="96"/>
      <c r="Q203" s="97"/>
      <c r="R203" s="98">
        <v>43436</v>
      </c>
      <c r="S203" s="99" t="s">
        <v>38</v>
      </c>
      <c r="T203" s="78">
        <v>570</v>
      </c>
      <c r="U203" s="80">
        <f t="shared" si="7"/>
        <v>1178.475</v>
      </c>
      <c r="V203" s="100"/>
      <c r="W203" s="100"/>
      <c r="X203" s="80">
        <f t="shared" si="6"/>
        <v>1178.475</v>
      </c>
      <c r="Y203" s="86"/>
      <c r="Z203" s="86"/>
      <c r="AA203" s="86"/>
      <c r="AB203" s="86"/>
      <c r="AC203" s="86"/>
    </row>
    <row r="204" customHeight="1" spans="2:29">
      <c r="B204" s="54"/>
      <c r="C204" s="55">
        <v>15713</v>
      </c>
      <c r="D204" s="101" t="s">
        <v>222</v>
      </c>
      <c r="E204" s="99" t="s">
        <v>61</v>
      </c>
      <c r="F204" s="102" t="s">
        <v>37</v>
      </c>
      <c r="G204" s="103">
        <v>1761</v>
      </c>
      <c r="H204" s="88">
        <v>11.43315</v>
      </c>
      <c r="I204" s="93">
        <v>30763561</v>
      </c>
      <c r="J204" s="93">
        <v>1761</v>
      </c>
      <c r="K204" s="93">
        <v>11.43315</v>
      </c>
      <c r="L204" s="94">
        <v>43431</v>
      </c>
      <c r="M204" s="95"/>
      <c r="N204" s="96"/>
      <c r="O204" s="96"/>
      <c r="P204" s="96"/>
      <c r="Q204" s="97"/>
      <c r="R204" s="98">
        <v>43437</v>
      </c>
      <c r="S204" s="99" t="s">
        <v>38</v>
      </c>
      <c r="T204" s="78">
        <v>320</v>
      </c>
      <c r="U204" s="80">
        <f t="shared" si="7"/>
        <v>3658.608</v>
      </c>
      <c r="V204" s="100"/>
      <c r="W204" s="100"/>
      <c r="X204" s="80">
        <f t="shared" si="6"/>
        <v>3658.608</v>
      </c>
      <c r="Y204" s="86"/>
      <c r="Z204" s="86"/>
      <c r="AA204" s="86"/>
      <c r="AB204" s="86"/>
      <c r="AC204" s="86"/>
    </row>
    <row r="205" customHeight="1" spans="2:29">
      <c r="B205" s="54"/>
      <c r="C205" s="55">
        <v>15723</v>
      </c>
      <c r="D205" s="101" t="s">
        <v>229</v>
      </c>
      <c r="E205" s="99" t="s">
        <v>129</v>
      </c>
      <c r="F205" s="102" t="s">
        <v>37</v>
      </c>
      <c r="G205" s="103">
        <v>1230</v>
      </c>
      <c r="H205" s="88">
        <v>7.98</v>
      </c>
      <c r="I205" s="93">
        <v>30763560</v>
      </c>
      <c r="J205" s="93">
        <v>1230</v>
      </c>
      <c r="K205" s="93">
        <v>7.98</v>
      </c>
      <c r="L205" s="94">
        <v>43431</v>
      </c>
      <c r="M205" s="95"/>
      <c r="N205" s="96"/>
      <c r="O205" s="96"/>
      <c r="P205" s="96"/>
      <c r="Q205" s="97"/>
      <c r="R205" s="98">
        <v>43435</v>
      </c>
      <c r="S205" s="99" t="s">
        <v>38</v>
      </c>
      <c r="T205" s="78">
        <v>552</v>
      </c>
      <c r="U205" s="80">
        <f t="shared" si="7"/>
        <v>4404.96</v>
      </c>
      <c r="V205" s="100"/>
      <c r="W205" s="100"/>
      <c r="X205" s="80">
        <f t="shared" si="6"/>
        <v>4404.96</v>
      </c>
      <c r="Y205" s="86"/>
      <c r="Z205" s="86"/>
      <c r="AA205" s="86"/>
      <c r="AB205" s="86"/>
      <c r="AC205" s="86"/>
    </row>
    <row r="206" customHeight="1" spans="2:29">
      <c r="B206" s="54"/>
      <c r="C206" s="55">
        <v>15729</v>
      </c>
      <c r="D206" s="101" t="s">
        <v>267</v>
      </c>
      <c r="E206" s="99" t="s">
        <v>188</v>
      </c>
      <c r="F206" s="102" t="s">
        <v>37</v>
      </c>
      <c r="G206" s="103">
        <v>240</v>
      </c>
      <c r="H206" s="88">
        <v>1.581</v>
      </c>
      <c r="I206" s="93">
        <v>30763559</v>
      </c>
      <c r="J206" s="93">
        <v>240</v>
      </c>
      <c r="K206" s="93">
        <v>1.581</v>
      </c>
      <c r="L206" s="94">
        <v>43431</v>
      </c>
      <c r="M206" s="95"/>
      <c r="N206" s="96"/>
      <c r="O206" s="96"/>
      <c r="P206" s="96"/>
      <c r="Q206" s="97"/>
      <c r="R206" s="98">
        <v>43437</v>
      </c>
      <c r="S206" s="99" t="s">
        <v>38</v>
      </c>
      <c r="T206" s="78">
        <v>582</v>
      </c>
      <c r="U206" s="80">
        <f t="shared" si="7"/>
        <v>920.142</v>
      </c>
      <c r="V206" s="100"/>
      <c r="W206" s="100"/>
      <c r="X206" s="80">
        <f t="shared" si="6"/>
        <v>920.142</v>
      </c>
      <c r="Y206" s="86"/>
      <c r="Z206" s="86"/>
      <c r="AA206" s="86"/>
      <c r="AB206" s="86"/>
      <c r="AC206" s="86"/>
    </row>
    <row r="207" customHeight="1" spans="2:29">
      <c r="B207" s="54"/>
      <c r="C207" s="55">
        <v>15730</v>
      </c>
      <c r="D207" s="101" t="s">
        <v>128</v>
      </c>
      <c r="E207" s="99" t="s">
        <v>129</v>
      </c>
      <c r="F207" s="102" t="s">
        <v>37</v>
      </c>
      <c r="G207" s="103">
        <v>1000</v>
      </c>
      <c r="H207" s="88">
        <v>8.704</v>
      </c>
      <c r="I207" s="93">
        <v>30763558</v>
      </c>
      <c r="J207" s="93">
        <v>1000</v>
      </c>
      <c r="K207" s="93">
        <v>8.704</v>
      </c>
      <c r="L207" s="94">
        <v>43431</v>
      </c>
      <c r="M207" s="95"/>
      <c r="N207" s="96"/>
      <c r="O207" s="96"/>
      <c r="P207" s="96"/>
      <c r="Q207" s="97"/>
      <c r="R207" s="98">
        <v>43436</v>
      </c>
      <c r="S207" s="99" t="s">
        <v>38</v>
      </c>
      <c r="T207" s="78">
        <v>552</v>
      </c>
      <c r="U207" s="80">
        <f t="shared" si="7"/>
        <v>4804.608</v>
      </c>
      <c r="V207" s="100"/>
      <c r="W207" s="100"/>
      <c r="X207" s="80">
        <f t="shared" si="6"/>
        <v>4804.608</v>
      </c>
      <c r="Y207" s="86"/>
      <c r="Z207" s="86"/>
      <c r="AA207" s="86"/>
      <c r="AB207" s="86"/>
      <c r="AC207" s="86"/>
    </row>
    <row r="208" customHeight="1" spans="2:29">
      <c r="B208" s="54"/>
      <c r="C208" s="55">
        <v>15731</v>
      </c>
      <c r="D208" s="101" t="s">
        <v>878</v>
      </c>
      <c r="E208" s="99" t="s">
        <v>129</v>
      </c>
      <c r="F208" s="102" t="s">
        <v>37</v>
      </c>
      <c r="G208" s="103">
        <v>210</v>
      </c>
      <c r="H208" s="88">
        <v>1.452</v>
      </c>
      <c r="I208" s="93">
        <v>30763557</v>
      </c>
      <c r="J208" s="93">
        <v>210</v>
      </c>
      <c r="K208" s="93">
        <v>1.452</v>
      </c>
      <c r="L208" s="94">
        <v>43431</v>
      </c>
      <c r="M208" s="95"/>
      <c r="N208" s="96"/>
      <c r="O208" s="96"/>
      <c r="P208" s="96"/>
      <c r="Q208" s="97"/>
      <c r="R208" s="98">
        <v>43437</v>
      </c>
      <c r="S208" s="99" t="s">
        <v>38</v>
      </c>
      <c r="T208" s="78">
        <v>592</v>
      </c>
      <c r="U208" s="80">
        <f t="shared" si="7"/>
        <v>859.584</v>
      </c>
      <c r="V208" s="100"/>
      <c r="W208" s="100"/>
      <c r="X208" s="80">
        <f t="shared" si="6"/>
        <v>859.584</v>
      </c>
      <c r="Y208" s="86"/>
      <c r="Z208" s="86"/>
      <c r="AA208" s="86"/>
      <c r="AB208" s="86"/>
      <c r="AC208" s="86"/>
    </row>
    <row r="209" customHeight="1" spans="2:29">
      <c r="B209" s="54"/>
      <c r="C209" s="55">
        <v>15757</v>
      </c>
      <c r="D209" s="101" t="s">
        <v>234</v>
      </c>
      <c r="E209" s="99" t="s">
        <v>235</v>
      </c>
      <c r="F209" s="102" t="s">
        <v>37</v>
      </c>
      <c r="G209" s="103">
        <v>220</v>
      </c>
      <c r="H209" s="88">
        <v>1.791</v>
      </c>
      <c r="I209" s="93">
        <v>30763556</v>
      </c>
      <c r="J209" s="93">
        <v>220</v>
      </c>
      <c r="K209" s="93">
        <v>1.791</v>
      </c>
      <c r="L209" s="94">
        <v>43431</v>
      </c>
      <c r="M209" s="95"/>
      <c r="N209" s="96"/>
      <c r="O209" s="96"/>
      <c r="P209" s="96"/>
      <c r="Q209" s="97"/>
      <c r="R209" s="98">
        <v>43437</v>
      </c>
      <c r="S209" s="99" t="s">
        <v>38</v>
      </c>
      <c r="T209" s="78">
        <v>660</v>
      </c>
      <c r="U209" s="80">
        <f t="shared" si="7"/>
        <v>1182.06</v>
      </c>
      <c r="V209" s="100"/>
      <c r="W209" s="100"/>
      <c r="X209" s="80">
        <f t="shared" si="6"/>
        <v>1182.06</v>
      </c>
      <c r="Y209" s="86"/>
      <c r="Z209" s="86"/>
      <c r="AA209" s="86"/>
      <c r="AB209" s="86"/>
      <c r="AC209" s="86"/>
    </row>
    <row r="210" customHeight="1" spans="2:29">
      <c r="B210" s="57"/>
      <c r="C210" s="55">
        <v>15764</v>
      </c>
      <c r="D210" s="101" t="s">
        <v>308</v>
      </c>
      <c r="E210" s="99" t="s">
        <v>309</v>
      </c>
      <c r="F210" s="102" t="s">
        <v>37</v>
      </c>
      <c r="G210" s="103">
        <v>215</v>
      </c>
      <c r="H210" s="88">
        <v>1.376</v>
      </c>
      <c r="I210" s="93">
        <v>30763555</v>
      </c>
      <c r="J210" s="93">
        <v>215</v>
      </c>
      <c r="K210" s="93">
        <v>1.376</v>
      </c>
      <c r="L210" s="94">
        <v>43431</v>
      </c>
      <c r="M210" s="95"/>
      <c r="N210" s="96"/>
      <c r="O210" s="96"/>
      <c r="P210" s="96"/>
      <c r="Q210" s="97"/>
      <c r="R210" s="98">
        <v>43437</v>
      </c>
      <c r="S210" s="99" t="s">
        <v>38</v>
      </c>
      <c r="T210" s="78">
        <v>695</v>
      </c>
      <c r="U210" s="80">
        <f t="shared" si="7"/>
        <v>956.32</v>
      </c>
      <c r="V210" s="100"/>
      <c r="W210" s="100"/>
      <c r="X210" s="80">
        <f t="shared" si="6"/>
        <v>956.32</v>
      </c>
      <c r="Y210" s="86"/>
      <c r="Z210" s="86"/>
      <c r="AA210" s="86"/>
      <c r="AB210" s="86"/>
      <c r="AC210" s="86"/>
    </row>
    <row r="211" customHeight="1" spans="2:29">
      <c r="B211" s="57"/>
      <c r="C211" s="55">
        <v>15872</v>
      </c>
      <c r="D211" s="101" t="s">
        <v>857</v>
      </c>
      <c r="E211" s="99" t="s">
        <v>158</v>
      </c>
      <c r="F211" s="102" t="s">
        <v>37</v>
      </c>
      <c r="G211" s="103">
        <v>280</v>
      </c>
      <c r="H211" s="88">
        <v>2.196</v>
      </c>
      <c r="I211" s="93">
        <v>30763554</v>
      </c>
      <c r="J211" s="93">
        <v>280</v>
      </c>
      <c r="K211" s="93">
        <v>2.196</v>
      </c>
      <c r="L211" s="94">
        <v>43431</v>
      </c>
      <c r="M211" s="95"/>
      <c r="N211" s="96"/>
      <c r="O211" s="96"/>
      <c r="P211" s="96"/>
      <c r="Q211" s="97"/>
      <c r="R211" s="98">
        <v>43435</v>
      </c>
      <c r="S211" s="99" t="s">
        <v>38</v>
      </c>
      <c r="T211" s="78">
        <v>563</v>
      </c>
      <c r="U211" s="80">
        <f t="shared" si="7"/>
        <v>1236.348</v>
      </c>
      <c r="V211" s="100"/>
      <c r="W211" s="100"/>
      <c r="X211" s="80">
        <f t="shared" si="6"/>
        <v>1236.348</v>
      </c>
      <c r="Y211" s="86"/>
      <c r="Z211" s="86"/>
      <c r="AA211" s="86"/>
      <c r="AB211" s="86"/>
      <c r="AC211" s="86"/>
    </row>
    <row r="212" customHeight="1" spans="2:29">
      <c r="B212" s="57"/>
      <c r="C212" s="55">
        <v>15874</v>
      </c>
      <c r="D212" s="101" t="s">
        <v>133</v>
      </c>
      <c r="E212" s="99" t="s">
        <v>91</v>
      </c>
      <c r="F212" s="102" t="s">
        <v>37</v>
      </c>
      <c r="G212" s="103">
        <v>200</v>
      </c>
      <c r="H212" s="88">
        <v>1.28</v>
      </c>
      <c r="I212" s="93">
        <v>30763553</v>
      </c>
      <c r="J212" s="93">
        <v>200</v>
      </c>
      <c r="K212" s="93">
        <v>1.28</v>
      </c>
      <c r="L212" s="94">
        <v>43431</v>
      </c>
      <c r="M212" s="95"/>
      <c r="N212" s="96"/>
      <c r="O212" s="96"/>
      <c r="P212" s="96"/>
      <c r="Q212" s="97"/>
      <c r="R212" s="98">
        <v>43436</v>
      </c>
      <c r="S212" s="99" t="s">
        <v>38</v>
      </c>
      <c r="T212" s="78">
        <v>573</v>
      </c>
      <c r="U212" s="80">
        <f t="shared" si="7"/>
        <v>733.44</v>
      </c>
      <c r="V212" s="100"/>
      <c r="W212" s="100"/>
      <c r="X212" s="80">
        <f t="shared" si="6"/>
        <v>733.44</v>
      </c>
      <c r="Y212" s="86"/>
      <c r="Z212" s="86"/>
      <c r="AA212" s="86"/>
      <c r="AB212" s="86"/>
      <c r="AC212" s="86"/>
    </row>
    <row r="213" customHeight="1" spans="2:29">
      <c r="B213" s="54"/>
      <c r="C213" s="55">
        <v>15875</v>
      </c>
      <c r="D213" s="101" t="s">
        <v>86</v>
      </c>
      <c r="E213" s="99" t="s">
        <v>87</v>
      </c>
      <c r="F213" s="102" t="s">
        <v>37</v>
      </c>
      <c r="G213" s="103">
        <v>485</v>
      </c>
      <c r="H213" s="88">
        <v>3.823</v>
      </c>
      <c r="I213" s="93">
        <v>30763552</v>
      </c>
      <c r="J213" s="93">
        <v>485</v>
      </c>
      <c r="K213" s="93">
        <v>3.823</v>
      </c>
      <c r="L213" s="94">
        <v>43431</v>
      </c>
      <c r="M213" s="95"/>
      <c r="N213" s="96"/>
      <c r="O213" s="96"/>
      <c r="P213" s="96"/>
      <c r="Q213" s="97"/>
      <c r="R213" s="98">
        <v>43438</v>
      </c>
      <c r="S213" s="99" t="s">
        <v>38</v>
      </c>
      <c r="T213" s="78">
        <v>452</v>
      </c>
      <c r="U213" s="80">
        <f t="shared" si="7"/>
        <v>1727.996</v>
      </c>
      <c r="V213" s="100"/>
      <c r="W213" s="100"/>
      <c r="X213" s="80">
        <f t="shared" si="6"/>
        <v>1727.996</v>
      </c>
      <c r="Y213" s="86"/>
      <c r="Z213" s="86"/>
      <c r="AA213" s="86"/>
      <c r="AB213" s="86"/>
      <c r="AC213" s="86"/>
    </row>
    <row r="214" customHeight="1" spans="2:29">
      <c r="B214" s="54"/>
      <c r="C214" s="55">
        <v>15887</v>
      </c>
      <c r="D214" s="101" t="s">
        <v>523</v>
      </c>
      <c r="E214" s="99" t="s">
        <v>61</v>
      </c>
      <c r="F214" s="102" t="s">
        <v>37</v>
      </c>
      <c r="G214" s="103">
        <v>1005</v>
      </c>
      <c r="H214" s="88">
        <v>6.4</v>
      </c>
      <c r="I214" s="93">
        <v>30763551</v>
      </c>
      <c r="J214" s="93">
        <v>1005</v>
      </c>
      <c r="K214" s="93">
        <v>6.4</v>
      </c>
      <c r="L214" s="94">
        <v>43431</v>
      </c>
      <c r="M214" s="95"/>
      <c r="N214" s="96"/>
      <c r="O214" s="96"/>
      <c r="P214" s="96"/>
      <c r="Q214" s="97"/>
      <c r="R214" s="98">
        <v>43437</v>
      </c>
      <c r="S214" s="99" t="s">
        <v>38</v>
      </c>
      <c r="T214" s="78">
        <v>370</v>
      </c>
      <c r="U214" s="80">
        <f t="shared" si="7"/>
        <v>2368</v>
      </c>
      <c r="V214" s="100"/>
      <c r="W214" s="100"/>
      <c r="X214" s="80">
        <f t="shared" si="6"/>
        <v>2368</v>
      </c>
      <c r="Y214" s="86"/>
      <c r="Z214" s="86"/>
      <c r="AA214" s="86"/>
      <c r="AB214" s="86"/>
      <c r="AC214" s="86"/>
    </row>
    <row r="215" customHeight="1" spans="2:29">
      <c r="B215" s="54">
        <v>43431</v>
      </c>
      <c r="C215" s="55">
        <v>15606</v>
      </c>
      <c r="D215" s="101" t="s">
        <v>922</v>
      </c>
      <c r="E215" s="57" t="s">
        <v>51</v>
      </c>
      <c r="F215" s="58" t="s">
        <v>675</v>
      </c>
      <c r="G215" s="55">
        <v>450</v>
      </c>
      <c r="H215" s="59">
        <v>2.88</v>
      </c>
      <c r="I215" s="93">
        <v>9030754216</v>
      </c>
      <c r="J215" s="93">
        <v>450</v>
      </c>
      <c r="K215" s="93">
        <v>2.88</v>
      </c>
      <c r="L215" s="94">
        <v>43432</v>
      </c>
      <c r="M215" s="95"/>
      <c r="N215" s="96"/>
      <c r="O215" s="96"/>
      <c r="P215" s="96"/>
      <c r="Q215" s="97"/>
      <c r="R215" s="98">
        <v>43436</v>
      </c>
      <c r="S215" s="99" t="s">
        <v>38</v>
      </c>
      <c r="T215" s="78">
        <v>570</v>
      </c>
      <c r="U215" s="80">
        <f t="shared" si="7"/>
        <v>1641.6</v>
      </c>
      <c r="V215" s="100"/>
      <c r="W215" s="100"/>
      <c r="X215" s="80">
        <f t="shared" si="6"/>
        <v>1641.6</v>
      </c>
      <c r="Y215" s="86"/>
      <c r="Z215" s="86"/>
      <c r="AA215" s="86"/>
      <c r="AB215" s="86"/>
      <c r="AC215" s="86"/>
    </row>
    <row r="216" customHeight="1" spans="2:29">
      <c r="B216" s="54"/>
      <c r="C216" s="55">
        <v>15947</v>
      </c>
      <c r="D216" s="101" t="s">
        <v>75</v>
      </c>
      <c r="E216" s="57" t="s">
        <v>76</v>
      </c>
      <c r="F216" s="102" t="s">
        <v>37</v>
      </c>
      <c r="G216" s="55">
        <v>280</v>
      </c>
      <c r="H216" s="59">
        <v>1.813</v>
      </c>
      <c r="I216" s="93">
        <v>30763550</v>
      </c>
      <c r="J216" s="93">
        <v>280</v>
      </c>
      <c r="K216" s="93">
        <v>1.813</v>
      </c>
      <c r="L216" s="94">
        <v>43432</v>
      </c>
      <c r="M216" s="95"/>
      <c r="N216" s="96"/>
      <c r="O216" s="96"/>
      <c r="P216" s="96"/>
      <c r="Q216" s="97"/>
      <c r="R216" s="98">
        <v>43436</v>
      </c>
      <c r="S216" s="99" t="s">
        <v>38</v>
      </c>
      <c r="T216" s="78">
        <v>490</v>
      </c>
      <c r="U216" s="80">
        <f t="shared" si="7"/>
        <v>888.37</v>
      </c>
      <c r="V216" s="100"/>
      <c r="W216" s="100"/>
      <c r="X216" s="80">
        <f t="shared" si="6"/>
        <v>888.37</v>
      </c>
      <c r="Y216" s="86"/>
      <c r="Z216" s="86"/>
      <c r="AA216" s="86"/>
      <c r="AB216" s="86"/>
      <c r="AC216" s="86"/>
    </row>
    <row r="217" customHeight="1" spans="2:29">
      <c r="B217" s="57"/>
      <c r="C217" s="55">
        <v>15950</v>
      </c>
      <c r="D217" s="101" t="s">
        <v>876</v>
      </c>
      <c r="E217" s="57" t="s">
        <v>877</v>
      </c>
      <c r="F217" s="102" t="s">
        <v>37</v>
      </c>
      <c r="G217" s="55">
        <v>226</v>
      </c>
      <c r="H217" s="59">
        <v>1.4549</v>
      </c>
      <c r="I217" s="93">
        <v>30763549</v>
      </c>
      <c r="J217" s="93">
        <v>226</v>
      </c>
      <c r="K217" s="93">
        <v>1.4549</v>
      </c>
      <c r="L217" s="94">
        <v>43432</v>
      </c>
      <c r="M217" s="95"/>
      <c r="N217" s="96"/>
      <c r="O217" s="96"/>
      <c r="P217" s="96"/>
      <c r="Q217" s="97"/>
      <c r="R217" s="98">
        <v>43436</v>
      </c>
      <c r="S217" s="99" t="s">
        <v>38</v>
      </c>
      <c r="T217" s="78">
        <v>670</v>
      </c>
      <c r="U217" s="80">
        <f t="shared" si="7"/>
        <v>974.783</v>
      </c>
      <c r="V217" s="100"/>
      <c r="W217" s="100"/>
      <c r="X217" s="80">
        <f t="shared" si="6"/>
        <v>974.783</v>
      </c>
      <c r="Y217" s="86"/>
      <c r="Z217" s="86"/>
      <c r="AA217" s="86"/>
      <c r="AB217" s="86"/>
      <c r="AC217" s="86"/>
    </row>
    <row r="218" customHeight="1" spans="2:29">
      <c r="B218" s="57"/>
      <c r="C218" s="55">
        <v>15952</v>
      </c>
      <c r="D218" s="101" t="s">
        <v>392</v>
      </c>
      <c r="E218" s="57" t="s">
        <v>383</v>
      </c>
      <c r="F218" s="102" t="s">
        <v>37</v>
      </c>
      <c r="G218" s="55">
        <v>1515</v>
      </c>
      <c r="H218" s="59">
        <v>13.063</v>
      </c>
      <c r="I218" s="93">
        <v>30763548</v>
      </c>
      <c r="J218" s="93">
        <v>1515</v>
      </c>
      <c r="K218" s="93">
        <v>13.063</v>
      </c>
      <c r="L218" s="94">
        <v>43432</v>
      </c>
      <c r="M218" s="95"/>
      <c r="N218" s="96"/>
      <c r="O218" s="96"/>
      <c r="P218" s="96"/>
      <c r="Q218" s="97"/>
      <c r="R218" s="98">
        <v>43437</v>
      </c>
      <c r="S218" s="99" t="s">
        <v>38</v>
      </c>
      <c r="T218" s="78">
        <v>450</v>
      </c>
      <c r="U218" s="80">
        <f t="shared" si="7"/>
        <v>5878.35</v>
      </c>
      <c r="V218" s="100"/>
      <c r="W218" s="100"/>
      <c r="X218" s="80">
        <f t="shared" si="6"/>
        <v>5878.35</v>
      </c>
      <c r="Y218" s="86"/>
      <c r="Z218" s="86"/>
      <c r="AA218" s="86"/>
      <c r="AB218" s="86"/>
      <c r="AC218" s="86"/>
    </row>
    <row r="219" customHeight="1" spans="2:29">
      <c r="B219" s="54"/>
      <c r="C219" s="55">
        <v>15997</v>
      </c>
      <c r="D219" s="101" t="s">
        <v>193</v>
      </c>
      <c r="E219" s="57" t="s">
        <v>194</v>
      </c>
      <c r="F219" s="102" t="s">
        <v>37</v>
      </c>
      <c r="G219" s="55">
        <v>280</v>
      </c>
      <c r="H219" s="59">
        <v>1.82</v>
      </c>
      <c r="I219" s="93">
        <v>30763547</v>
      </c>
      <c r="J219" s="93">
        <v>280</v>
      </c>
      <c r="K219" s="93">
        <v>1.82</v>
      </c>
      <c r="L219" s="94">
        <v>43432</v>
      </c>
      <c r="M219" s="95"/>
      <c r="N219" s="96"/>
      <c r="O219" s="96"/>
      <c r="P219" s="96"/>
      <c r="Q219" s="97"/>
      <c r="R219" s="98">
        <v>43438</v>
      </c>
      <c r="S219" s="99" t="s">
        <v>38</v>
      </c>
      <c r="T219" s="78">
        <v>884</v>
      </c>
      <c r="U219" s="80">
        <f t="shared" si="7"/>
        <v>1608.88</v>
      </c>
      <c r="V219" s="100"/>
      <c r="W219" s="100"/>
      <c r="X219" s="80">
        <f t="shared" si="6"/>
        <v>1608.88</v>
      </c>
      <c r="Y219" s="86"/>
      <c r="Z219" s="86"/>
      <c r="AA219" s="86"/>
      <c r="AB219" s="86"/>
      <c r="AC219" s="86"/>
    </row>
    <row r="220" customHeight="1" spans="2:29">
      <c r="B220" s="54"/>
      <c r="C220" s="55">
        <v>16002</v>
      </c>
      <c r="D220" s="101" t="s">
        <v>844</v>
      </c>
      <c r="E220" s="57" t="s">
        <v>224</v>
      </c>
      <c r="F220" s="102" t="s">
        <v>37</v>
      </c>
      <c r="G220" s="55">
        <v>220</v>
      </c>
      <c r="H220" s="59">
        <v>1.466</v>
      </c>
      <c r="I220" s="93">
        <v>30763546</v>
      </c>
      <c r="J220" s="93">
        <v>220</v>
      </c>
      <c r="K220" s="93">
        <v>1.466</v>
      </c>
      <c r="L220" s="94">
        <v>43432</v>
      </c>
      <c r="M220" s="95"/>
      <c r="N220" s="96"/>
      <c r="O220" s="96"/>
      <c r="P220" s="96"/>
      <c r="Q220" s="97"/>
      <c r="R220" s="98">
        <v>43438</v>
      </c>
      <c r="S220" s="99" t="s">
        <v>38</v>
      </c>
      <c r="T220" s="78">
        <v>592</v>
      </c>
      <c r="U220" s="80">
        <f t="shared" si="7"/>
        <v>867.872</v>
      </c>
      <c r="V220" s="100"/>
      <c r="W220" s="100"/>
      <c r="X220" s="80">
        <f t="shared" si="6"/>
        <v>867.872</v>
      </c>
      <c r="Y220" s="86"/>
      <c r="Z220" s="86"/>
      <c r="AA220" s="86"/>
      <c r="AB220" s="86"/>
      <c r="AC220" s="86"/>
    </row>
    <row r="221" customHeight="1" spans="2:29">
      <c r="B221" s="54"/>
      <c r="C221" s="55">
        <v>16003</v>
      </c>
      <c r="D221" s="101" t="s">
        <v>127</v>
      </c>
      <c r="E221" s="57" t="s">
        <v>63</v>
      </c>
      <c r="F221" s="102" t="s">
        <v>37</v>
      </c>
      <c r="G221" s="55">
        <v>700</v>
      </c>
      <c r="H221" s="59">
        <v>5.407</v>
      </c>
      <c r="I221" s="93">
        <v>30763545</v>
      </c>
      <c r="J221" s="93">
        <v>700</v>
      </c>
      <c r="K221" s="93">
        <v>5.407</v>
      </c>
      <c r="L221" s="94">
        <v>43432</v>
      </c>
      <c r="M221" s="95"/>
      <c r="N221" s="96"/>
      <c r="O221" s="96"/>
      <c r="P221" s="96"/>
      <c r="Q221" s="97"/>
      <c r="R221" s="98">
        <v>43437</v>
      </c>
      <c r="S221" s="99" t="s">
        <v>38</v>
      </c>
      <c r="T221" s="78">
        <v>487</v>
      </c>
      <c r="U221" s="80">
        <f t="shared" si="7"/>
        <v>2633.209</v>
      </c>
      <c r="V221" s="100"/>
      <c r="W221" s="100"/>
      <c r="X221" s="80">
        <f t="shared" si="6"/>
        <v>2633.209</v>
      </c>
      <c r="Y221" s="86"/>
      <c r="Z221" s="86"/>
      <c r="AA221" s="86"/>
      <c r="AB221" s="86"/>
      <c r="AC221" s="86"/>
    </row>
    <row r="222" customHeight="1" spans="2:29">
      <c r="B222" s="57"/>
      <c r="C222" s="55">
        <v>16029</v>
      </c>
      <c r="D222" s="101" t="s">
        <v>923</v>
      </c>
      <c r="E222" s="57" t="s">
        <v>424</v>
      </c>
      <c r="F222" s="102" t="s">
        <v>37</v>
      </c>
      <c r="G222" s="55">
        <v>300</v>
      </c>
      <c r="H222" s="59">
        <v>1.92</v>
      </c>
      <c r="I222" s="93">
        <v>30763544</v>
      </c>
      <c r="J222" s="93">
        <v>300</v>
      </c>
      <c r="K222" s="93">
        <v>1.92</v>
      </c>
      <c r="L222" s="94">
        <v>43432</v>
      </c>
      <c r="M222" s="95"/>
      <c r="N222" s="96"/>
      <c r="O222" s="96"/>
      <c r="P222" s="96"/>
      <c r="Q222" s="97"/>
      <c r="R222" s="98">
        <v>43437</v>
      </c>
      <c r="S222" s="99" t="s">
        <v>38</v>
      </c>
      <c r="T222" s="78">
        <v>660</v>
      </c>
      <c r="U222" s="80">
        <f t="shared" si="7"/>
        <v>1267.2</v>
      </c>
      <c r="V222" s="100"/>
      <c r="W222" s="100"/>
      <c r="X222" s="80">
        <f t="shared" si="6"/>
        <v>1267.2</v>
      </c>
      <c r="Y222" s="86"/>
      <c r="Z222" s="86"/>
      <c r="AA222" s="86"/>
      <c r="AB222" s="86"/>
      <c r="AC222" s="86"/>
    </row>
    <row r="223" customHeight="1" spans="2:29">
      <c r="B223" s="54"/>
      <c r="C223" s="55">
        <v>16030</v>
      </c>
      <c r="D223" s="101" t="s">
        <v>867</v>
      </c>
      <c r="E223" s="57" t="s">
        <v>868</v>
      </c>
      <c r="F223" s="102" t="s">
        <v>37</v>
      </c>
      <c r="G223" s="55">
        <v>575</v>
      </c>
      <c r="H223" s="59">
        <v>4.98</v>
      </c>
      <c r="I223" s="93">
        <v>30763543</v>
      </c>
      <c r="J223" s="93">
        <v>575</v>
      </c>
      <c r="K223" s="93">
        <v>4.98</v>
      </c>
      <c r="L223" s="94">
        <v>43432</v>
      </c>
      <c r="M223" s="95"/>
      <c r="N223" s="96"/>
      <c r="O223" s="96"/>
      <c r="P223" s="96"/>
      <c r="Q223" s="97"/>
      <c r="R223" s="98">
        <v>43437</v>
      </c>
      <c r="S223" s="99" t="s">
        <v>38</v>
      </c>
      <c r="T223" s="78">
        <v>660</v>
      </c>
      <c r="U223" s="80">
        <f t="shared" si="7"/>
        <v>3286.8</v>
      </c>
      <c r="V223" s="100"/>
      <c r="W223" s="100"/>
      <c r="X223" s="80">
        <f t="shared" si="6"/>
        <v>3286.8</v>
      </c>
      <c r="Y223" s="86"/>
      <c r="Z223" s="86"/>
      <c r="AA223" s="86"/>
      <c r="AB223" s="86"/>
      <c r="AC223" s="86"/>
    </row>
    <row r="224" customHeight="1" spans="2:29">
      <c r="B224" s="57"/>
      <c r="C224" s="55">
        <v>16031</v>
      </c>
      <c r="D224" s="101" t="s">
        <v>924</v>
      </c>
      <c r="E224" s="57" t="s">
        <v>129</v>
      </c>
      <c r="F224" s="102" t="s">
        <v>37</v>
      </c>
      <c r="G224" s="55">
        <v>200</v>
      </c>
      <c r="H224" s="59">
        <v>1.28</v>
      </c>
      <c r="I224" s="93">
        <v>9030754206</v>
      </c>
      <c r="J224" s="93">
        <v>200</v>
      </c>
      <c r="K224" s="93">
        <v>1.28</v>
      </c>
      <c r="L224" s="94">
        <v>43432</v>
      </c>
      <c r="M224" s="95"/>
      <c r="N224" s="96"/>
      <c r="O224" s="96"/>
      <c r="P224" s="96"/>
      <c r="Q224" s="97"/>
      <c r="R224" s="98">
        <v>43436</v>
      </c>
      <c r="S224" s="99" t="s">
        <v>38</v>
      </c>
      <c r="T224" s="78">
        <v>592</v>
      </c>
      <c r="U224" s="80">
        <f t="shared" si="7"/>
        <v>757.76</v>
      </c>
      <c r="V224" s="100"/>
      <c r="W224" s="100"/>
      <c r="X224" s="80">
        <f t="shared" si="6"/>
        <v>757.76</v>
      </c>
      <c r="Y224" s="86"/>
      <c r="Z224" s="86"/>
      <c r="AA224" s="86"/>
      <c r="AB224" s="86"/>
      <c r="AC224" s="86"/>
    </row>
    <row r="225" customHeight="1" spans="2:29">
      <c r="B225" s="54">
        <v>43432</v>
      </c>
      <c r="C225" s="105">
        <v>16137</v>
      </c>
      <c r="D225" s="101" t="s">
        <v>925</v>
      </c>
      <c r="E225" s="57" t="s">
        <v>295</v>
      </c>
      <c r="F225" s="102" t="s">
        <v>37</v>
      </c>
      <c r="G225" s="55">
        <v>200</v>
      </c>
      <c r="H225" s="59">
        <v>1.4586</v>
      </c>
      <c r="I225" s="93">
        <v>9030754207</v>
      </c>
      <c r="J225" s="93">
        <v>200</v>
      </c>
      <c r="K225" s="93">
        <v>1.4586</v>
      </c>
      <c r="L225" s="94">
        <v>43432</v>
      </c>
      <c r="M225" s="95"/>
      <c r="N225" s="96"/>
      <c r="O225" s="96"/>
      <c r="P225" s="96"/>
      <c r="Q225" s="97"/>
      <c r="R225" s="98">
        <v>43438</v>
      </c>
      <c r="S225" s="99" t="s">
        <v>38</v>
      </c>
      <c r="T225" s="78">
        <v>669</v>
      </c>
      <c r="U225" s="80">
        <f t="shared" si="7"/>
        <v>975.8034</v>
      </c>
      <c r="V225" s="100"/>
      <c r="W225" s="100"/>
      <c r="X225" s="80">
        <f t="shared" si="6"/>
        <v>975.8034</v>
      </c>
      <c r="Y225" s="86"/>
      <c r="Z225" s="86"/>
      <c r="AA225" s="86"/>
      <c r="AB225" s="86"/>
      <c r="AC225" s="86"/>
    </row>
    <row r="226" customHeight="1" spans="2:29">
      <c r="B226" s="54">
        <v>43433</v>
      </c>
      <c r="C226" s="105">
        <v>16211</v>
      </c>
      <c r="D226" s="101" t="s">
        <v>665</v>
      </c>
      <c r="E226" s="57" t="s">
        <v>666</v>
      </c>
      <c r="F226" s="102" t="s">
        <v>37</v>
      </c>
      <c r="G226" s="55">
        <v>450</v>
      </c>
      <c r="H226" s="59">
        <v>2.88</v>
      </c>
      <c r="I226" s="93">
        <v>9030754208</v>
      </c>
      <c r="J226" s="93">
        <v>450</v>
      </c>
      <c r="K226" s="93">
        <v>2.88</v>
      </c>
      <c r="L226" s="94">
        <v>43435</v>
      </c>
      <c r="M226" s="95"/>
      <c r="N226" s="96"/>
      <c r="O226" s="96"/>
      <c r="P226" s="96"/>
      <c r="Q226" s="97"/>
      <c r="R226" s="98">
        <v>43441</v>
      </c>
      <c r="S226" s="99" t="s">
        <v>38</v>
      </c>
      <c r="T226" s="57">
        <v>621</v>
      </c>
      <c r="U226" s="80">
        <f t="shared" si="7"/>
        <v>1788.48</v>
      </c>
      <c r="V226" s="100"/>
      <c r="W226" s="100"/>
      <c r="X226" s="80">
        <f t="shared" si="6"/>
        <v>1788.48</v>
      </c>
      <c r="Y226" s="86"/>
      <c r="Z226" s="86"/>
      <c r="AA226" s="86"/>
      <c r="AB226" s="86"/>
      <c r="AC226" s="86"/>
    </row>
    <row r="227" customHeight="1" spans="2:29">
      <c r="B227" s="57"/>
      <c r="C227" s="105">
        <v>16212</v>
      </c>
      <c r="D227" s="101" t="s">
        <v>842</v>
      </c>
      <c r="E227" s="57" t="s">
        <v>301</v>
      </c>
      <c r="F227" s="102" t="s">
        <v>37</v>
      </c>
      <c r="G227" s="55">
        <v>200</v>
      </c>
      <c r="H227" s="59">
        <v>1.56</v>
      </c>
      <c r="I227" s="93">
        <v>9030754209</v>
      </c>
      <c r="J227" s="93">
        <v>200</v>
      </c>
      <c r="K227" s="93">
        <v>1.56</v>
      </c>
      <c r="L227" s="94">
        <v>43435</v>
      </c>
      <c r="M227" s="95"/>
      <c r="N227" s="96"/>
      <c r="O227" s="96"/>
      <c r="P227" s="96"/>
      <c r="Q227" s="97"/>
      <c r="R227" s="98">
        <v>43440</v>
      </c>
      <c r="S227" s="99" t="s">
        <v>38</v>
      </c>
      <c r="T227" s="57">
        <v>650</v>
      </c>
      <c r="U227" s="80">
        <f t="shared" si="7"/>
        <v>1014</v>
      </c>
      <c r="V227" s="100"/>
      <c r="W227" s="100"/>
      <c r="X227" s="80">
        <f t="shared" si="6"/>
        <v>1014</v>
      </c>
      <c r="Y227" s="86"/>
      <c r="Z227" s="86"/>
      <c r="AA227" s="86"/>
      <c r="AB227" s="86"/>
      <c r="AC227" s="86"/>
    </row>
    <row r="228" customHeight="1" spans="2:29">
      <c r="B228" s="54">
        <v>43434</v>
      </c>
      <c r="C228" s="105">
        <v>16353</v>
      </c>
      <c r="D228" s="101" t="s">
        <v>217</v>
      </c>
      <c r="E228" s="57" t="s">
        <v>153</v>
      </c>
      <c r="F228" s="102" t="s">
        <v>37</v>
      </c>
      <c r="G228" s="55">
        <v>500</v>
      </c>
      <c r="H228" s="59">
        <v>5</v>
      </c>
      <c r="I228" s="93">
        <v>9030754210</v>
      </c>
      <c r="J228" s="93">
        <v>500</v>
      </c>
      <c r="K228" s="93">
        <v>5</v>
      </c>
      <c r="L228" s="94">
        <v>43435</v>
      </c>
      <c r="M228" s="95"/>
      <c r="N228" s="96"/>
      <c r="O228" s="96"/>
      <c r="P228" s="96"/>
      <c r="Q228" s="97"/>
      <c r="R228" s="98">
        <v>43439</v>
      </c>
      <c r="S228" s="99" t="s">
        <v>38</v>
      </c>
      <c r="T228" s="57">
        <v>450</v>
      </c>
      <c r="U228" s="80">
        <f t="shared" si="7"/>
        <v>2250</v>
      </c>
      <c r="V228" s="100"/>
      <c r="W228" s="100"/>
      <c r="X228" s="80">
        <f t="shared" si="6"/>
        <v>2250</v>
      </c>
      <c r="Y228" s="86"/>
      <c r="Z228" s="86"/>
      <c r="AA228" s="86"/>
      <c r="AB228" s="86"/>
      <c r="AC228" s="86"/>
    </row>
    <row r="229" customHeight="1" spans="2:29">
      <c r="B229" s="54"/>
      <c r="C229" s="105">
        <v>16372</v>
      </c>
      <c r="D229" s="101" t="s">
        <v>503</v>
      </c>
      <c r="E229" s="57" t="s">
        <v>504</v>
      </c>
      <c r="F229" s="102" t="s">
        <v>37</v>
      </c>
      <c r="G229" s="55">
        <v>210</v>
      </c>
      <c r="H229" s="59">
        <v>1.438</v>
      </c>
      <c r="I229" s="93">
        <v>9030754211</v>
      </c>
      <c r="J229" s="93">
        <v>210</v>
      </c>
      <c r="K229" s="93">
        <v>1.438</v>
      </c>
      <c r="L229" s="94">
        <v>43435</v>
      </c>
      <c r="M229" s="95"/>
      <c r="N229" s="96"/>
      <c r="O229" s="96"/>
      <c r="P229" s="96"/>
      <c r="Q229" s="97"/>
      <c r="R229" s="98">
        <v>43442</v>
      </c>
      <c r="S229" s="99" t="s">
        <v>38</v>
      </c>
      <c r="T229" s="57">
        <v>604</v>
      </c>
      <c r="U229" s="80">
        <f t="shared" si="7"/>
        <v>868.552</v>
      </c>
      <c r="V229" s="100"/>
      <c r="W229" s="100"/>
      <c r="X229" s="80">
        <f t="shared" si="6"/>
        <v>868.552</v>
      </c>
      <c r="Y229" s="86"/>
      <c r="Z229" s="86"/>
      <c r="AA229" s="86"/>
      <c r="AB229" s="86"/>
      <c r="AC229" s="86"/>
    </row>
    <row r="230" customHeight="1" spans="2:29">
      <c r="B230" s="54"/>
      <c r="C230" s="105">
        <v>16373</v>
      </c>
      <c r="D230" s="101" t="s">
        <v>926</v>
      </c>
      <c r="E230" s="57" t="s">
        <v>182</v>
      </c>
      <c r="F230" s="102" t="s">
        <v>37</v>
      </c>
      <c r="G230" s="55">
        <v>200</v>
      </c>
      <c r="H230" s="59">
        <v>1.28</v>
      </c>
      <c r="I230" s="93">
        <v>9030754212</v>
      </c>
      <c r="J230" s="93">
        <v>200</v>
      </c>
      <c r="K230" s="93">
        <v>1.28</v>
      </c>
      <c r="L230" s="94">
        <v>43435</v>
      </c>
      <c r="M230" s="95"/>
      <c r="N230" s="96"/>
      <c r="O230" s="96"/>
      <c r="P230" s="96"/>
      <c r="Q230" s="97"/>
      <c r="R230" s="98">
        <v>43441</v>
      </c>
      <c r="S230" s="99" t="s">
        <v>38</v>
      </c>
      <c r="T230" s="57">
        <v>666</v>
      </c>
      <c r="U230" s="80">
        <f t="shared" si="7"/>
        <v>852.48</v>
      </c>
      <c r="V230" s="100"/>
      <c r="W230" s="100"/>
      <c r="X230" s="80">
        <f t="shared" si="6"/>
        <v>852.48</v>
      </c>
      <c r="Y230" s="86"/>
      <c r="Z230" s="86"/>
      <c r="AA230" s="86"/>
      <c r="AB230" s="86"/>
      <c r="AC230" s="86"/>
    </row>
    <row r="231" customHeight="1" spans="2:29">
      <c r="B231" s="57"/>
      <c r="C231" s="105">
        <v>16374</v>
      </c>
      <c r="D231" s="101" t="s">
        <v>523</v>
      </c>
      <c r="E231" s="57" t="s">
        <v>61</v>
      </c>
      <c r="F231" s="102" t="s">
        <v>37</v>
      </c>
      <c r="G231" s="55">
        <v>770</v>
      </c>
      <c r="H231" s="59">
        <v>4.945</v>
      </c>
      <c r="I231" s="93">
        <v>9030754213</v>
      </c>
      <c r="J231" s="93">
        <v>770</v>
      </c>
      <c r="K231" s="93">
        <v>4.945</v>
      </c>
      <c r="L231" s="94">
        <v>43435</v>
      </c>
      <c r="M231" s="95"/>
      <c r="N231" s="96"/>
      <c r="O231" s="96"/>
      <c r="P231" s="96"/>
      <c r="Q231" s="97"/>
      <c r="R231" s="98">
        <v>43441</v>
      </c>
      <c r="S231" s="99" t="s">
        <v>38</v>
      </c>
      <c r="T231" s="57">
        <v>400</v>
      </c>
      <c r="U231" s="80">
        <f t="shared" si="7"/>
        <v>1978</v>
      </c>
      <c r="V231" s="100"/>
      <c r="W231" s="100"/>
      <c r="X231" s="80">
        <f t="shared" si="6"/>
        <v>1978</v>
      </c>
      <c r="Y231" s="86"/>
      <c r="Z231" s="86"/>
      <c r="AA231" s="86"/>
      <c r="AB231" s="86"/>
      <c r="AC231" s="86"/>
    </row>
    <row r="232" customHeight="1" spans="2:29">
      <c r="B232" s="54"/>
      <c r="C232" s="105">
        <v>16375</v>
      </c>
      <c r="D232" s="101" t="s">
        <v>255</v>
      </c>
      <c r="E232" s="57" t="s">
        <v>72</v>
      </c>
      <c r="F232" s="102" t="s">
        <v>37</v>
      </c>
      <c r="G232" s="55">
        <v>200</v>
      </c>
      <c r="H232" s="59">
        <v>1.28</v>
      </c>
      <c r="I232" s="93">
        <v>9030754214</v>
      </c>
      <c r="J232" s="93">
        <v>200</v>
      </c>
      <c r="K232" s="93">
        <v>1.28</v>
      </c>
      <c r="L232" s="94">
        <v>43435</v>
      </c>
      <c r="M232" s="95"/>
      <c r="N232" s="96"/>
      <c r="O232" s="96"/>
      <c r="P232" s="96"/>
      <c r="Q232" s="97"/>
      <c r="R232" s="98">
        <v>43442</v>
      </c>
      <c r="S232" s="99" t="s">
        <v>38</v>
      </c>
      <c r="T232" s="57">
        <v>776</v>
      </c>
      <c r="U232" s="80">
        <f t="shared" si="7"/>
        <v>993.28</v>
      </c>
      <c r="V232" s="100"/>
      <c r="W232" s="100"/>
      <c r="X232" s="80">
        <f t="shared" si="6"/>
        <v>993.28</v>
      </c>
      <c r="Y232" s="86"/>
      <c r="Z232" s="86"/>
      <c r="AA232" s="86"/>
      <c r="AB232" s="86"/>
      <c r="AC232" s="86"/>
    </row>
    <row r="233" customHeight="1" spans="2:29">
      <c r="B233" s="54"/>
      <c r="C233" s="105">
        <v>16446</v>
      </c>
      <c r="D233" s="101" t="s">
        <v>106</v>
      </c>
      <c r="E233" s="57" t="s">
        <v>43</v>
      </c>
      <c r="F233" s="102" t="s">
        <v>37</v>
      </c>
      <c r="G233" s="55">
        <v>900</v>
      </c>
      <c r="H233" s="59">
        <v>9</v>
      </c>
      <c r="I233" s="93">
        <v>9030754215</v>
      </c>
      <c r="J233" s="93">
        <v>900</v>
      </c>
      <c r="K233" s="93">
        <v>9</v>
      </c>
      <c r="L233" s="94">
        <v>43435</v>
      </c>
      <c r="M233" s="95"/>
      <c r="N233" s="96"/>
      <c r="O233" s="96"/>
      <c r="P233" s="96"/>
      <c r="Q233" s="97"/>
      <c r="R233" s="98">
        <v>43440</v>
      </c>
      <c r="S233" s="99" t="s">
        <v>38</v>
      </c>
      <c r="T233" s="57">
        <v>633</v>
      </c>
      <c r="U233" s="80">
        <f t="shared" si="7"/>
        <v>5697</v>
      </c>
      <c r="V233" s="100"/>
      <c r="W233" s="100"/>
      <c r="X233" s="80">
        <f t="shared" si="6"/>
        <v>5697</v>
      </c>
      <c r="Y233" s="86"/>
      <c r="Z233" s="86"/>
      <c r="AA233" s="86"/>
      <c r="AB233" s="86"/>
      <c r="AC233" s="86"/>
    </row>
    <row r="234" customHeight="1" spans="2:29">
      <c r="B234" s="54"/>
      <c r="C234" s="55"/>
      <c r="D234" s="101"/>
      <c r="E234" s="57"/>
      <c r="F234" s="102"/>
      <c r="G234" s="55">
        <f>SUM(G4:G233)</f>
        <v>107002</v>
      </c>
      <c r="H234" s="59">
        <f>SUM(H4:H233)</f>
        <v>738.3006</v>
      </c>
      <c r="I234" s="93"/>
      <c r="J234" s="107">
        <f>SUM(J4:J233)</f>
        <v>107002</v>
      </c>
      <c r="K234" s="108">
        <f>SUM(K4:K233)</f>
        <v>738.3006</v>
      </c>
      <c r="L234" s="106"/>
      <c r="M234" s="100"/>
      <c r="N234" s="100"/>
      <c r="O234" s="100"/>
      <c r="P234" s="100"/>
      <c r="Q234" s="100"/>
      <c r="R234" s="109"/>
      <c r="S234" s="100"/>
      <c r="T234" s="78"/>
      <c r="U234" s="80">
        <f>SUM(U4:U233)</f>
        <v>421221.7467</v>
      </c>
      <c r="V234" s="80"/>
      <c r="W234" s="80">
        <f>SUM(W4:W233)</f>
        <v>12086</v>
      </c>
      <c r="X234" s="80">
        <f t="shared" si="6"/>
        <v>433307.7467</v>
      </c>
      <c r="Y234" s="86"/>
      <c r="Z234" s="86"/>
      <c r="AA234" s="86"/>
      <c r="AB234" s="86"/>
      <c r="AC234" s="86"/>
    </row>
    <row r="235" customHeight="1" spans="2:29">
      <c r="B235" s="54"/>
      <c r="C235" s="55"/>
      <c r="D235" s="101"/>
      <c r="E235" s="57"/>
      <c r="F235" s="102"/>
      <c r="G235" s="55"/>
      <c r="H235" s="59"/>
      <c r="I235" s="93"/>
      <c r="J235" s="107"/>
      <c r="K235" s="108"/>
      <c r="L235" s="106"/>
      <c r="M235" s="100"/>
      <c r="N235" s="100"/>
      <c r="O235" s="100"/>
      <c r="P235" s="100"/>
      <c r="Q235" s="100"/>
      <c r="R235" s="109"/>
      <c r="S235" s="100"/>
      <c r="T235" s="78"/>
      <c r="U235" s="80"/>
      <c r="V235" s="100"/>
      <c r="W235" s="100"/>
      <c r="X235" s="80"/>
      <c r="Y235" s="86"/>
      <c r="Z235" s="86"/>
      <c r="AA235" s="86"/>
      <c r="AB235" s="86"/>
      <c r="AC235" s="86"/>
    </row>
    <row r="236" customHeight="1" spans="2:29">
      <c r="B236" s="54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0"/>
      <c r="N236" s="100"/>
      <c r="O236" s="100"/>
      <c r="P236" s="100"/>
      <c r="Q236" s="100"/>
      <c r="R236" s="109"/>
      <c r="S236" s="100"/>
      <c r="T236" s="78"/>
      <c r="U236" s="80"/>
      <c r="V236" s="100"/>
      <c r="W236" s="100"/>
      <c r="X236" s="80"/>
      <c r="Y236" s="86"/>
      <c r="Z236" s="86"/>
      <c r="AA236" s="86"/>
      <c r="AB236" s="86"/>
      <c r="AC236" s="86"/>
    </row>
    <row r="237" customHeight="1" spans="2:29">
      <c r="B237" s="57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100"/>
      <c r="N237" s="100"/>
      <c r="O237" s="100"/>
      <c r="P237" s="100"/>
      <c r="Q237" s="100"/>
      <c r="R237" s="109"/>
      <c r="S237" s="100"/>
      <c r="T237" s="78"/>
      <c r="U237" s="80"/>
      <c r="V237" s="100"/>
      <c r="W237" s="100"/>
      <c r="X237" s="80"/>
      <c r="Y237" s="86"/>
      <c r="Z237" s="86"/>
      <c r="AA237" s="86"/>
      <c r="AB237" s="86"/>
      <c r="AC237" s="86"/>
    </row>
    <row r="238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100"/>
      <c r="N238" s="100"/>
      <c r="O238" s="100"/>
      <c r="P238" s="100"/>
      <c r="Q238" s="100"/>
      <c r="R238" s="109"/>
      <c r="S238" s="100"/>
      <c r="T238" s="78"/>
      <c r="U238" s="80"/>
      <c r="V238" s="100"/>
      <c r="W238" s="100"/>
      <c r="X238" s="80"/>
      <c r="Y238" s="86"/>
      <c r="Z238" s="86"/>
      <c r="AA238" s="86"/>
      <c r="AB238" s="86"/>
      <c r="AC238" s="86"/>
    </row>
    <row r="239" customHeight="1" spans="2:29">
      <c r="B239" s="54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95"/>
      <c r="N239" s="96"/>
      <c r="O239" s="96"/>
      <c r="P239" s="96"/>
      <c r="Q239" s="96"/>
      <c r="R239" s="109"/>
      <c r="S239" s="65"/>
      <c r="T239" s="78"/>
      <c r="U239" s="80"/>
      <c r="V239" s="78"/>
      <c r="W239" s="79"/>
      <c r="X239" s="80"/>
      <c r="Y239" s="86"/>
      <c r="Z239" s="86"/>
      <c r="AA239" s="86"/>
      <c r="AB239" s="86"/>
      <c r="AC239" s="86"/>
    </row>
    <row r="240" customHeight="1" spans="2:29">
      <c r="B240" s="57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95"/>
      <c r="N240" s="96"/>
      <c r="O240" s="96"/>
      <c r="P240" s="96"/>
      <c r="Q240" s="96"/>
      <c r="R240" s="109"/>
      <c r="S240" s="65"/>
      <c r="T240" s="78"/>
      <c r="U240" s="80"/>
      <c r="V240" s="78"/>
      <c r="W240" s="79"/>
      <c r="X240" s="80"/>
      <c r="Y240" s="86"/>
      <c r="Z240" s="86"/>
      <c r="AA240" s="86"/>
      <c r="AB240" s="86"/>
      <c r="AC240" s="86"/>
    </row>
    <row r="241" customHeight="1" spans="2:29">
      <c r="B241" s="57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95"/>
      <c r="N241" s="96"/>
      <c r="O241" s="96"/>
      <c r="P241" s="96"/>
      <c r="Q241" s="96"/>
      <c r="R241" s="109"/>
      <c r="S241" s="65"/>
      <c r="T241" s="78"/>
      <c r="U241" s="80"/>
      <c r="V241" s="78"/>
      <c r="W241" s="79"/>
      <c r="X241" s="80"/>
      <c r="Y241" s="86"/>
      <c r="Z241" s="86"/>
      <c r="AA241" s="86"/>
      <c r="AB241" s="86"/>
      <c r="AC241" s="86"/>
    </row>
    <row r="242" customHeight="1" spans="2:29">
      <c r="B242" s="54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95"/>
      <c r="N242" s="96"/>
      <c r="O242" s="96"/>
      <c r="P242" s="96"/>
      <c r="Q242" s="96"/>
      <c r="R242" s="109"/>
      <c r="S242" s="65"/>
      <c r="T242" s="78"/>
      <c r="U242" s="80"/>
      <c r="V242" s="78"/>
      <c r="W242" s="79"/>
      <c r="X242" s="80"/>
      <c r="Y242" s="86"/>
      <c r="Z242" s="86"/>
      <c r="AA242" s="86"/>
      <c r="AB242" s="86"/>
      <c r="AC242" s="86"/>
    </row>
    <row r="243" customHeight="1" spans="2:29">
      <c r="B243" s="54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95"/>
      <c r="N243" s="96"/>
      <c r="O243" s="96"/>
      <c r="P243" s="96"/>
      <c r="Q243" s="96"/>
      <c r="R243" s="109"/>
      <c r="S243" s="65"/>
      <c r="T243" s="78"/>
      <c r="U243" s="80"/>
      <c r="V243" s="78"/>
      <c r="W243" s="79"/>
      <c r="X243" s="80"/>
      <c r="Y243" s="86"/>
      <c r="Z243" s="86"/>
      <c r="AA243" s="86"/>
      <c r="AB243" s="86"/>
      <c r="AC243" s="86"/>
    </row>
    <row r="244" customHeight="1" spans="2:29">
      <c r="B244" s="57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95"/>
      <c r="N244" s="96"/>
      <c r="O244" s="96"/>
      <c r="P244" s="96"/>
      <c r="Q244" s="96"/>
      <c r="R244" s="109"/>
      <c r="S244" s="65"/>
      <c r="T244" s="78"/>
      <c r="U244" s="80"/>
      <c r="V244" s="78"/>
      <c r="W244" s="79"/>
      <c r="X244" s="80"/>
      <c r="Y244" s="86"/>
      <c r="Z244" s="86"/>
      <c r="AA244" s="86"/>
      <c r="AB244" s="86"/>
      <c r="AC244" s="86"/>
    </row>
    <row r="245" customHeight="1" spans="2:29">
      <c r="B245" s="57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95"/>
      <c r="N245" s="96"/>
      <c r="O245" s="96"/>
      <c r="P245" s="96"/>
      <c r="Q245" s="96"/>
      <c r="R245" s="109"/>
      <c r="S245" s="65"/>
      <c r="T245" s="78"/>
      <c r="U245" s="80"/>
      <c r="V245" s="78"/>
      <c r="W245" s="79"/>
      <c r="X245" s="80"/>
      <c r="Y245" s="86"/>
      <c r="Z245" s="86"/>
      <c r="AA245" s="86"/>
      <c r="AB245" s="86"/>
      <c r="AC245" s="86"/>
    </row>
    <row r="246" customHeight="1" spans="2:29">
      <c r="B246" s="57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95"/>
      <c r="N246" s="96"/>
      <c r="O246" s="96"/>
      <c r="P246" s="96"/>
      <c r="Q246" s="96"/>
      <c r="R246" s="109"/>
      <c r="S246" s="65"/>
      <c r="T246" s="78"/>
      <c r="U246" s="80"/>
      <c r="V246" s="78"/>
      <c r="W246" s="79"/>
      <c r="X246" s="80"/>
      <c r="Y246" s="86"/>
      <c r="Z246" s="86"/>
      <c r="AA246" s="86"/>
      <c r="AB246" s="86"/>
      <c r="AC246" s="86"/>
    </row>
    <row r="247" customHeight="1" spans="2:29">
      <c r="B247" s="54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95"/>
      <c r="N247" s="96"/>
      <c r="O247" s="96"/>
      <c r="P247" s="96"/>
      <c r="Q247" s="96"/>
      <c r="R247" s="109"/>
      <c r="S247" s="65"/>
      <c r="T247" s="78"/>
      <c r="U247" s="80"/>
      <c r="V247" s="78"/>
      <c r="W247" s="79"/>
      <c r="X247" s="80"/>
      <c r="Y247" s="86"/>
      <c r="Z247" s="86"/>
      <c r="AA247" s="86"/>
      <c r="AB247" s="86"/>
      <c r="AC247" s="86"/>
    </row>
    <row r="248" customHeight="1" spans="2:29">
      <c r="B248" s="54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95"/>
      <c r="N248" s="96"/>
      <c r="O248" s="96"/>
      <c r="P248" s="96"/>
      <c r="Q248" s="96"/>
      <c r="R248" s="109"/>
      <c r="S248" s="65"/>
      <c r="T248" s="78"/>
      <c r="U248" s="80"/>
      <c r="V248" s="78"/>
      <c r="W248" s="79"/>
      <c r="X248" s="80"/>
      <c r="Y248" s="86"/>
      <c r="Z248" s="86"/>
      <c r="AA248" s="86"/>
      <c r="AB248" s="86"/>
      <c r="AC248" s="86"/>
    </row>
    <row r="249" customHeight="1" spans="2:29">
      <c r="B249" s="57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95"/>
      <c r="N249" s="96"/>
      <c r="O249" s="96"/>
      <c r="P249" s="96"/>
      <c r="Q249" s="96"/>
      <c r="R249" s="109"/>
      <c r="S249" s="65"/>
      <c r="T249" s="78"/>
      <c r="U249" s="80"/>
      <c r="V249" s="78"/>
      <c r="W249" s="79"/>
      <c r="X249" s="80"/>
      <c r="Y249" s="86"/>
      <c r="Z249" s="86"/>
      <c r="AA249" s="86"/>
      <c r="AB249" s="86"/>
      <c r="AC249" s="86"/>
    </row>
    <row r="250" customHeight="1" spans="2:29">
      <c r="B250" s="57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95"/>
      <c r="N250" s="96"/>
      <c r="O250" s="96"/>
      <c r="P250" s="96"/>
      <c r="Q250" s="96"/>
      <c r="R250" s="109"/>
      <c r="S250" s="65"/>
      <c r="T250" s="78"/>
      <c r="U250" s="80"/>
      <c r="V250" s="78"/>
      <c r="W250" s="79"/>
      <c r="X250" s="80"/>
      <c r="Y250" s="86"/>
      <c r="Z250" s="86"/>
      <c r="AA250" s="86"/>
      <c r="AB250" s="86"/>
      <c r="AC250" s="86"/>
    </row>
    <row r="251" customHeight="1" spans="2:29">
      <c r="B251" s="54"/>
      <c r="C251" s="55"/>
      <c r="D251" s="101"/>
      <c r="E251" s="57"/>
      <c r="F251" s="58"/>
      <c r="G251" s="55"/>
      <c r="H251" s="59"/>
      <c r="I251" s="93"/>
      <c r="J251" s="107"/>
      <c r="K251" s="108"/>
      <c r="L251" s="106"/>
      <c r="M251" s="95"/>
      <c r="N251" s="96"/>
      <c r="O251" s="96"/>
      <c r="P251" s="96"/>
      <c r="Q251" s="96"/>
      <c r="R251" s="109"/>
      <c r="S251" s="65"/>
      <c r="T251" s="78"/>
      <c r="U251" s="80"/>
      <c r="V251" s="78"/>
      <c r="W251" s="79"/>
      <c r="X251" s="80"/>
      <c r="Y251" s="86"/>
      <c r="Z251" s="86"/>
      <c r="AA251" s="86"/>
      <c r="AB251" s="86"/>
      <c r="AC251" s="86"/>
    </row>
    <row r="252" customHeight="1" spans="2:29">
      <c r="B252" s="54"/>
      <c r="C252" s="55"/>
      <c r="D252" s="101"/>
      <c r="E252" s="57"/>
      <c r="F252" s="58"/>
      <c r="G252" s="55"/>
      <c r="H252" s="59"/>
      <c r="I252" s="93"/>
      <c r="J252" s="107"/>
      <c r="K252" s="108"/>
      <c r="L252" s="106"/>
      <c r="M252" s="95"/>
      <c r="N252" s="96"/>
      <c r="O252" s="96"/>
      <c r="P252" s="96"/>
      <c r="Q252" s="96"/>
      <c r="R252" s="109"/>
      <c r="S252" s="65"/>
      <c r="T252" s="78"/>
      <c r="U252" s="80"/>
      <c r="V252" s="78"/>
      <c r="W252" s="79"/>
      <c r="X252" s="80"/>
      <c r="Y252" s="86"/>
      <c r="Z252" s="86"/>
      <c r="AA252" s="86"/>
      <c r="AB252" s="86"/>
      <c r="AC252" s="86"/>
    </row>
    <row r="253" customHeight="1" spans="2:29">
      <c r="B253" s="54"/>
      <c r="C253" s="55"/>
      <c r="D253" s="101"/>
      <c r="E253" s="89"/>
      <c r="F253" s="58"/>
      <c r="G253" s="55"/>
      <c r="H253" s="59"/>
      <c r="I253" s="93"/>
      <c r="J253" s="107"/>
      <c r="K253" s="108"/>
      <c r="L253" s="106"/>
      <c r="M253" s="95"/>
      <c r="N253" s="96"/>
      <c r="O253" s="96"/>
      <c r="P253" s="96"/>
      <c r="Q253" s="96"/>
      <c r="R253" s="109"/>
      <c r="S253" s="65"/>
      <c r="T253" s="78"/>
      <c r="U253" s="80"/>
      <c r="V253" s="78"/>
      <c r="W253" s="79"/>
      <c r="X253" s="80"/>
      <c r="Y253" s="86"/>
      <c r="Z253" s="86"/>
      <c r="AA253" s="86"/>
      <c r="AB253" s="86"/>
      <c r="AC253" s="86"/>
    </row>
    <row r="254" customHeight="1" spans="2:29">
      <c r="B254" s="57"/>
      <c r="C254" s="55"/>
      <c r="D254" s="101"/>
      <c r="E254" s="89"/>
      <c r="F254" s="58"/>
      <c r="G254" s="55"/>
      <c r="H254" s="59"/>
      <c r="I254" s="93"/>
      <c r="J254" s="107"/>
      <c r="K254" s="108"/>
      <c r="L254" s="106"/>
      <c r="M254" s="95"/>
      <c r="N254" s="96"/>
      <c r="O254" s="96"/>
      <c r="P254" s="96"/>
      <c r="Q254" s="96"/>
      <c r="R254" s="109"/>
      <c r="S254" s="65"/>
      <c r="T254" s="78"/>
      <c r="U254" s="80"/>
      <c r="V254" s="78"/>
      <c r="W254" s="79"/>
      <c r="X254" s="80"/>
      <c r="Y254" s="86"/>
      <c r="Z254" s="86"/>
      <c r="AA254" s="86"/>
      <c r="AB254" s="86"/>
      <c r="AC254" s="86"/>
    </row>
    <row r="255" customHeight="1" spans="2:29">
      <c r="B255" s="54"/>
      <c r="C255" s="55"/>
      <c r="D255" s="101"/>
      <c r="E255" s="57"/>
      <c r="F255" s="58"/>
      <c r="G255" s="55"/>
      <c r="H255" s="59"/>
      <c r="I255" s="93"/>
      <c r="J255" s="107"/>
      <c r="K255" s="108"/>
      <c r="L255" s="106"/>
      <c r="M255" s="95"/>
      <c r="N255" s="96"/>
      <c r="O255" s="96"/>
      <c r="P255" s="96"/>
      <c r="Q255" s="96"/>
      <c r="R255" s="109"/>
      <c r="S255" s="65"/>
      <c r="T255" s="78"/>
      <c r="U255" s="80"/>
      <c r="V255" s="78"/>
      <c r="W255" s="79"/>
      <c r="X255" s="80"/>
      <c r="Y255" s="86"/>
      <c r="Z255" s="86"/>
      <c r="AA255" s="86"/>
      <c r="AB255" s="86"/>
      <c r="AC255" s="86"/>
    </row>
    <row r="256" customHeight="1" spans="2:29">
      <c r="B256" s="57"/>
      <c r="C256" s="55"/>
      <c r="D256" s="101"/>
      <c r="E256" s="57"/>
      <c r="F256" s="58"/>
      <c r="G256" s="55"/>
      <c r="H256" s="59"/>
      <c r="I256" s="93"/>
      <c r="J256" s="107"/>
      <c r="K256" s="108"/>
      <c r="L256" s="106"/>
      <c r="M256" s="95"/>
      <c r="N256" s="96"/>
      <c r="O256" s="96"/>
      <c r="P256" s="96"/>
      <c r="Q256" s="96"/>
      <c r="R256" s="109"/>
      <c r="S256" s="65"/>
      <c r="T256" s="78"/>
      <c r="U256" s="80"/>
      <c r="V256" s="78"/>
      <c r="W256" s="79"/>
      <c r="X256" s="80"/>
      <c r="Y256" s="86"/>
      <c r="Z256" s="86"/>
      <c r="AA256" s="86"/>
      <c r="AB256" s="86"/>
      <c r="AC256" s="86"/>
    </row>
    <row r="257" customHeight="1" spans="2:29">
      <c r="B257" s="54"/>
      <c r="C257" s="55"/>
      <c r="D257" s="101"/>
      <c r="E257" s="57"/>
      <c r="F257" s="58"/>
      <c r="G257" s="55"/>
      <c r="H257" s="59"/>
      <c r="I257" s="93"/>
      <c r="J257" s="107"/>
      <c r="K257" s="108"/>
      <c r="L257" s="106"/>
      <c r="M257" s="95"/>
      <c r="N257" s="96"/>
      <c r="O257" s="96"/>
      <c r="P257" s="96"/>
      <c r="Q257" s="96"/>
      <c r="R257" s="109"/>
      <c r="S257" s="65"/>
      <c r="T257" s="78"/>
      <c r="U257" s="80"/>
      <c r="V257" s="78"/>
      <c r="W257" s="79"/>
      <c r="X257" s="80"/>
      <c r="Y257" s="86"/>
      <c r="Z257" s="86"/>
      <c r="AA257" s="86"/>
      <c r="AB257" s="86"/>
      <c r="AC257" s="86"/>
    </row>
    <row r="258" customHeight="1" spans="2:29">
      <c r="B258" s="54"/>
      <c r="C258" s="55"/>
      <c r="D258" s="101"/>
      <c r="E258" s="57"/>
      <c r="F258" s="58"/>
      <c r="G258" s="110"/>
      <c r="H258" s="111"/>
      <c r="I258" s="93"/>
      <c r="J258" s="107"/>
      <c r="K258" s="108"/>
      <c r="L258" s="106"/>
      <c r="M258" s="95"/>
      <c r="N258" s="96"/>
      <c r="O258" s="96"/>
      <c r="P258" s="96"/>
      <c r="Q258" s="96"/>
      <c r="R258" s="109"/>
      <c r="S258" s="65"/>
      <c r="T258" s="78"/>
      <c r="U258" s="80"/>
      <c r="V258" s="78"/>
      <c r="W258" s="79"/>
      <c r="X258" s="80"/>
      <c r="Y258" s="86"/>
      <c r="Z258" s="86"/>
      <c r="AA258" s="86"/>
      <c r="AB258" s="86"/>
      <c r="AC258" s="86"/>
    </row>
    <row r="259" customHeight="1" spans="2:29">
      <c r="B259" s="57"/>
      <c r="C259" s="55"/>
      <c r="D259" s="101"/>
      <c r="E259" s="57"/>
      <c r="F259" s="58"/>
      <c r="G259" s="55"/>
      <c r="H259" s="59"/>
      <c r="I259" s="93"/>
      <c r="J259" s="107"/>
      <c r="K259" s="108"/>
      <c r="L259" s="106"/>
      <c r="M259" s="95"/>
      <c r="N259" s="96"/>
      <c r="O259" s="96"/>
      <c r="P259" s="96"/>
      <c r="Q259" s="96"/>
      <c r="R259" s="109"/>
      <c r="S259" s="65"/>
      <c r="T259" s="78"/>
      <c r="U259" s="80"/>
      <c r="V259" s="78"/>
      <c r="W259" s="79"/>
      <c r="X259" s="80"/>
      <c r="Y259" s="86"/>
      <c r="Z259" s="86"/>
      <c r="AA259" s="86"/>
      <c r="AB259" s="86"/>
      <c r="AC259" s="86"/>
    </row>
    <row r="260" customHeight="1" spans="2:29">
      <c r="B260" s="57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95"/>
      <c r="N260" s="96"/>
      <c r="O260" s="96"/>
      <c r="P260" s="96"/>
      <c r="Q260" s="96"/>
      <c r="R260" s="109"/>
      <c r="S260" s="65"/>
      <c r="T260" s="78"/>
      <c r="U260" s="80"/>
      <c r="V260" s="78"/>
      <c r="W260" s="79"/>
      <c r="X260" s="80"/>
      <c r="Y260" s="86"/>
      <c r="Z260" s="86"/>
      <c r="AA260" s="86"/>
      <c r="AB260" s="86"/>
      <c r="AC260" s="86"/>
    </row>
    <row r="261" customHeight="1" spans="2:29">
      <c r="B261" s="57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95"/>
      <c r="N261" s="96"/>
      <c r="O261" s="96"/>
      <c r="P261" s="96"/>
      <c r="Q261" s="96"/>
      <c r="R261" s="109"/>
      <c r="S261" s="65"/>
      <c r="T261" s="78"/>
      <c r="U261" s="80"/>
      <c r="V261" s="78"/>
      <c r="W261" s="79"/>
      <c r="X261" s="80"/>
      <c r="Y261" s="86"/>
      <c r="Z261" s="86"/>
      <c r="AA261" s="86"/>
      <c r="AB261" s="86"/>
      <c r="AC261" s="86"/>
    </row>
    <row r="262" customHeight="1" spans="2:29">
      <c r="B262" s="54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95"/>
      <c r="N262" s="96"/>
      <c r="O262" s="96"/>
      <c r="P262" s="96"/>
      <c r="Q262" s="96"/>
      <c r="R262" s="109"/>
      <c r="S262" s="65"/>
      <c r="T262" s="78"/>
      <c r="U262" s="80"/>
      <c r="V262" s="78"/>
      <c r="W262" s="79"/>
      <c r="X262" s="80"/>
      <c r="Y262" s="86"/>
      <c r="Z262" s="86"/>
      <c r="AA262" s="86"/>
      <c r="AB262" s="86"/>
      <c r="AC262" s="86"/>
    </row>
    <row r="263" customHeight="1" spans="2:29">
      <c r="B263" s="54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95"/>
      <c r="N263" s="96"/>
      <c r="O263" s="96"/>
      <c r="P263" s="96"/>
      <c r="Q263" s="96"/>
      <c r="R263" s="109"/>
      <c r="S263" s="65"/>
      <c r="T263" s="78"/>
      <c r="U263" s="80"/>
      <c r="V263" s="78"/>
      <c r="W263" s="79"/>
      <c r="X263" s="80"/>
      <c r="Y263" s="86"/>
      <c r="Z263" s="86"/>
      <c r="AA263" s="86"/>
      <c r="AB263" s="86"/>
      <c r="AC263" s="86"/>
    </row>
    <row r="264" customHeight="1" spans="2:29">
      <c r="B264" s="54"/>
      <c r="C264" s="55"/>
      <c r="D264" s="101"/>
      <c r="E264" s="57"/>
      <c r="F264" s="58"/>
      <c r="G264" s="55"/>
      <c r="H264" s="59"/>
      <c r="I264" s="93"/>
      <c r="J264" s="107"/>
      <c r="K264" s="108"/>
      <c r="L264" s="106"/>
      <c r="M264" s="95"/>
      <c r="N264" s="96"/>
      <c r="O264" s="96"/>
      <c r="P264" s="96"/>
      <c r="Q264" s="96"/>
      <c r="R264" s="109"/>
      <c r="S264" s="65"/>
      <c r="T264" s="78"/>
      <c r="U264" s="80"/>
      <c r="V264" s="78"/>
      <c r="W264" s="79"/>
      <c r="X264" s="80"/>
      <c r="Y264" s="86"/>
      <c r="Z264" s="86"/>
      <c r="AA264" s="86"/>
      <c r="AB264" s="86"/>
      <c r="AC264" s="86"/>
    </row>
    <row r="265" customHeight="1" spans="2:29">
      <c r="B265" s="57"/>
      <c r="C265" s="55"/>
      <c r="D265" s="101"/>
      <c r="E265" s="57"/>
      <c r="F265" s="58"/>
      <c r="G265" s="55"/>
      <c r="H265" s="59"/>
      <c r="I265" s="93"/>
      <c r="J265" s="107"/>
      <c r="K265" s="108"/>
      <c r="L265" s="106"/>
      <c r="M265" s="95"/>
      <c r="N265" s="96"/>
      <c r="O265" s="96"/>
      <c r="P265" s="96"/>
      <c r="Q265" s="96"/>
      <c r="R265" s="109"/>
      <c r="S265" s="65"/>
      <c r="T265" s="78"/>
      <c r="U265" s="80"/>
      <c r="V265" s="78"/>
      <c r="W265" s="79"/>
      <c r="X265" s="80"/>
      <c r="Y265" s="86"/>
      <c r="Z265" s="86"/>
      <c r="AA265" s="86"/>
      <c r="AB265" s="86"/>
      <c r="AC265" s="86"/>
    </row>
    <row r="266" customHeight="1" spans="2:29">
      <c r="B266" s="57"/>
      <c r="C266" s="55"/>
      <c r="D266" s="101"/>
      <c r="E266" s="112"/>
      <c r="F266" s="58"/>
      <c r="G266" s="55"/>
      <c r="H266" s="59"/>
      <c r="I266" s="93"/>
      <c r="J266" s="107"/>
      <c r="K266" s="108"/>
      <c r="L266" s="106"/>
      <c r="M266" s="95"/>
      <c r="N266" s="96"/>
      <c r="O266" s="96"/>
      <c r="P266" s="96"/>
      <c r="Q266" s="96"/>
      <c r="R266" s="109"/>
      <c r="S266" s="65"/>
      <c r="T266" s="78"/>
      <c r="U266" s="80"/>
      <c r="V266" s="78"/>
      <c r="W266" s="79"/>
      <c r="X266" s="80"/>
      <c r="Y266" s="86"/>
      <c r="Z266" s="86"/>
      <c r="AA266" s="86"/>
      <c r="AB266" s="86"/>
      <c r="AC266" s="86"/>
    </row>
    <row r="267" customHeight="1" spans="2:29">
      <c r="B267" s="54"/>
      <c r="C267" s="55"/>
      <c r="D267" s="101"/>
      <c r="E267" s="57"/>
      <c r="F267" s="58"/>
      <c r="G267" s="55"/>
      <c r="H267" s="59"/>
      <c r="I267" s="93"/>
      <c r="J267" s="107"/>
      <c r="K267" s="108"/>
      <c r="L267" s="106"/>
      <c r="M267" s="95"/>
      <c r="N267" s="96"/>
      <c r="O267" s="96"/>
      <c r="P267" s="96"/>
      <c r="Q267" s="96"/>
      <c r="R267" s="109"/>
      <c r="S267" s="65"/>
      <c r="T267" s="78"/>
      <c r="U267" s="80"/>
      <c r="V267" s="78"/>
      <c r="W267" s="79"/>
      <c r="X267" s="80"/>
      <c r="Y267" s="86"/>
      <c r="Z267" s="86"/>
      <c r="AA267" s="86"/>
      <c r="AB267" s="86"/>
      <c r="AC267" s="86"/>
    </row>
    <row r="268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95"/>
      <c r="N268" s="96"/>
      <c r="O268" s="96"/>
      <c r="P268" s="96"/>
      <c r="Q268" s="96"/>
      <c r="R268" s="109"/>
      <c r="S268" s="65"/>
      <c r="T268" s="78"/>
      <c r="U268" s="80"/>
      <c r="V268" s="78"/>
      <c r="W268" s="79"/>
      <c r="X268" s="80"/>
      <c r="Y268" s="86"/>
      <c r="Z268" s="86"/>
      <c r="AA268" s="86"/>
      <c r="AB268" s="86"/>
      <c r="AC268" s="86"/>
    </row>
    <row r="269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95"/>
      <c r="N269" s="96"/>
      <c r="O269" s="96"/>
      <c r="P269" s="96"/>
      <c r="Q269" s="96"/>
      <c r="R269" s="109"/>
      <c r="S269" s="65"/>
      <c r="T269" s="78"/>
      <c r="U269" s="80"/>
      <c r="V269" s="78"/>
      <c r="W269" s="79"/>
      <c r="X269" s="80"/>
      <c r="Y269" s="86"/>
      <c r="Z269" s="86"/>
      <c r="AA269" s="86"/>
      <c r="AB269" s="86"/>
      <c r="AC269" s="86"/>
    </row>
    <row r="270" customHeight="1" spans="2:29">
      <c r="B270" s="57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95"/>
      <c r="N270" s="96"/>
      <c r="O270" s="96"/>
      <c r="P270" s="96"/>
      <c r="Q270" s="96"/>
      <c r="R270" s="109"/>
      <c r="S270" s="65"/>
      <c r="T270" s="78"/>
      <c r="U270" s="80"/>
      <c r="V270" s="78"/>
      <c r="W270" s="79"/>
      <c r="X270" s="80"/>
      <c r="Y270" s="86"/>
      <c r="Z270" s="86"/>
      <c r="AA270" s="86"/>
      <c r="AB270" s="86"/>
      <c r="AC270" s="86"/>
    </row>
    <row r="271" customHeight="1" spans="2:29">
      <c r="B271" s="57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95"/>
      <c r="N271" s="96"/>
      <c r="O271" s="96"/>
      <c r="P271" s="96"/>
      <c r="Q271" s="96"/>
      <c r="R271" s="109"/>
      <c r="S271" s="65"/>
      <c r="T271" s="78"/>
      <c r="U271" s="80"/>
      <c r="V271" s="78"/>
      <c r="W271" s="79"/>
      <c r="X271" s="80"/>
      <c r="Y271" s="86"/>
      <c r="Z271" s="86"/>
      <c r="AA271" s="86"/>
      <c r="AB271" s="86"/>
      <c r="AC271" s="86"/>
    </row>
    <row r="272" customHeight="1" spans="2:29">
      <c r="B272" s="54"/>
      <c r="C272" s="55"/>
      <c r="D272" s="101"/>
      <c r="E272" s="57"/>
      <c r="F272" s="58"/>
      <c r="G272" s="55"/>
      <c r="H272" s="59"/>
      <c r="I272" s="93"/>
      <c r="J272" s="107"/>
      <c r="K272" s="108"/>
      <c r="L272" s="106"/>
      <c r="M272" s="95"/>
      <c r="N272" s="96"/>
      <c r="O272" s="96"/>
      <c r="P272" s="96"/>
      <c r="Q272" s="96"/>
      <c r="R272" s="109"/>
      <c r="S272" s="65"/>
      <c r="T272" s="78"/>
      <c r="U272" s="80"/>
      <c r="V272" s="78"/>
      <c r="W272" s="79"/>
      <c r="X272" s="80"/>
      <c r="Y272" s="86"/>
      <c r="Z272" s="86"/>
      <c r="AA272" s="86"/>
      <c r="AB272" s="86"/>
      <c r="AC272" s="86"/>
    </row>
    <row r="273" customHeight="1" spans="2:29">
      <c r="B273" s="54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95"/>
      <c r="N273" s="96"/>
      <c r="O273" s="96"/>
      <c r="P273" s="96"/>
      <c r="Q273" s="96"/>
      <c r="R273" s="109"/>
      <c r="S273" s="65"/>
      <c r="T273" s="78"/>
      <c r="U273" s="80"/>
      <c r="V273" s="78"/>
      <c r="W273" s="79"/>
      <c r="X273" s="80"/>
      <c r="Y273" s="86"/>
      <c r="Z273" s="86"/>
      <c r="AA273" s="86"/>
      <c r="AB273" s="86"/>
      <c r="AC273" s="86"/>
    </row>
    <row r="274" customHeight="1" spans="2:29">
      <c r="B274" s="54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95"/>
      <c r="N274" s="96"/>
      <c r="O274" s="96"/>
      <c r="P274" s="96"/>
      <c r="Q274" s="96"/>
      <c r="R274" s="109"/>
      <c r="S274" s="65"/>
      <c r="T274" s="78"/>
      <c r="U274" s="80"/>
      <c r="V274" s="78"/>
      <c r="W274" s="79"/>
      <c r="X274" s="80"/>
      <c r="Y274" s="86"/>
      <c r="Z274" s="86"/>
      <c r="AA274" s="86"/>
      <c r="AB274" s="86"/>
      <c r="AC274" s="86"/>
    </row>
    <row r="275" customHeight="1" spans="2:29">
      <c r="B275" s="57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95"/>
      <c r="N275" s="96"/>
      <c r="O275" s="96"/>
      <c r="P275" s="96"/>
      <c r="Q275" s="96"/>
      <c r="R275" s="109"/>
      <c r="S275" s="65"/>
      <c r="T275" s="78"/>
      <c r="U275" s="80"/>
      <c r="V275" s="78"/>
      <c r="W275" s="79"/>
      <c r="X275" s="80"/>
      <c r="Y275" s="86"/>
      <c r="Z275" s="86"/>
      <c r="AA275" s="86"/>
      <c r="AB275" s="86"/>
      <c r="AC275" s="86"/>
    </row>
    <row r="276" customHeight="1" spans="2:29">
      <c r="B276" s="54"/>
      <c r="C276" s="55"/>
      <c r="D276" s="101"/>
      <c r="E276" s="57"/>
      <c r="F276" s="58"/>
      <c r="G276" s="55"/>
      <c r="H276" s="59"/>
      <c r="I276" s="93"/>
      <c r="J276" s="107"/>
      <c r="K276" s="108"/>
      <c r="L276" s="106"/>
      <c r="M276" s="95"/>
      <c r="N276" s="96"/>
      <c r="O276" s="96"/>
      <c r="P276" s="96"/>
      <c r="Q276" s="96"/>
      <c r="R276" s="109"/>
      <c r="S276" s="65"/>
      <c r="T276" s="78"/>
      <c r="U276" s="80"/>
      <c r="V276" s="78"/>
      <c r="W276" s="79"/>
      <c r="X276" s="80"/>
      <c r="Y276" s="86"/>
      <c r="Z276" s="86"/>
      <c r="AA276" s="86"/>
      <c r="AB276" s="86"/>
      <c r="AC276" s="86"/>
    </row>
    <row r="277" customHeight="1" spans="2:29">
      <c r="B277" s="57"/>
      <c r="C277" s="55"/>
      <c r="D277" s="101"/>
      <c r="E277" s="57"/>
      <c r="F277" s="58"/>
      <c r="G277" s="55"/>
      <c r="H277" s="59"/>
      <c r="I277" s="93"/>
      <c r="J277" s="107"/>
      <c r="K277" s="108"/>
      <c r="L277" s="106"/>
      <c r="M277" s="95"/>
      <c r="N277" s="96"/>
      <c r="O277" s="96"/>
      <c r="P277" s="96"/>
      <c r="Q277" s="96"/>
      <c r="R277" s="109"/>
      <c r="S277" s="65"/>
      <c r="T277" s="78"/>
      <c r="U277" s="80"/>
      <c r="V277" s="78"/>
      <c r="W277" s="79"/>
      <c r="X277" s="80"/>
      <c r="Y277" s="86"/>
      <c r="Z277" s="86"/>
      <c r="AA277" s="86"/>
      <c r="AB277" s="86"/>
      <c r="AC277" s="86"/>
    </row>
    <row r="278" customHeight="1" spans="2:29">
      <c r="B278" s="54"/>
      <c r="C278" s="55"/>
      <c r="D278" s="101"/>
      <c r="E278" s="57"/>
      <c r="F278" s="58"/>
      <c r="G278" s="55"/>
      <c r="H278" s="59"/>
      <c r="I278" s="93"/>
      <c r="J278" s="55"/>
      <c r="K278" s="59"/>
      <c r="L278" s="106"/>
      <c r="M278" s="95"/>
      <c r="N278" s="96"/>
      <c r="O278" s="96"/>
      <c r="P278" s="96"/>
      <c r="Q278" s="96"/>
      <c r="R278" s="109"/>
      <c r="S278" s="65"/>
      <c r="T278" s="78"/>
      <c r="U278" s="80"/>
      <c r="V278" s="78"/>
      <c r="W278" s="79"/>
      <c r="X278" s="80"/>
      <c r="Y278" s="86"/>
      <c r="Z278" s="86"/>
      <c r="AA278" s="86"/>
      <c r="AB278" s="86"/>
      <c r="AC278" s="86"/>
    </row>
    <row r="279" customHeight="1" spans="2:29">
      <c r="B279" s="57"/>
      <c r="C279" s="55"/>
      <c r="D279" s="101"/>
      <c r="E279" s="57"/>
      <c r="F279" s="58"/>
      <c r="G279" s="55"/>
      <c r="H279" s="59"/>
      <c r="I279" s="93"/>
      <c r="J279" s="55"/>
      <c r="K279" s="59"/>
      <c r="L279" s="106"/>
      <c r="M279" s="95"/>
      <c r="N279" s="96"/>
      <c r="O279" s="96"/>
      <c r="P279" s="96"/>
      <c r="Q279" s="96"/>
      <c r="R279" s="109"/>
      <c r="S279" s="65"/>
      <c r="T279" s="78"/>
      <c r="U279" s="80"/>
      <c r="V279" s="78"/>
      <c r="W279" s="79"/>
      <c r="X279" s="80"/>
      <c r="Y279" s="86"/>
      <c r="Z279" s="86"/>
      <c r="AA279" s="86"/>
      <c r="AB279" s="86"/>
      <c r="AC279" s="86"/>
    </row>
    <row r="280" customHeight="1" spans="2:29">
      <c r="B280" s="57"/>
      <c r="C280" s="55"/>
      <c r="D280" s="101"/>
      <c r="E280" s="57"/>
      <c r="F280" s="58"/>
      <c r="G280" s="55"/>
      <c r="H280" s="59"/>
      <c r="I280" s="93"/>
      <c r="J280" s="55"/>
      <c r="K280" s="59"/>
      <c r="L280" s="106"/>
      <c r="M280" s="106"/>
      <c r="N280" s="96"/>
      <c r="O280" s="96"/>
      <c r="P280" s="96"/>
      <c r="Q280" s="96"/>
      <c r="R280" s="109"/>
      <c r="S280" s="65"/>
      <c r="T280" s="78"/>
      <c r="U280" s="80"/>
      <c r="V280" s="80"/>
      <c r="W280" s="80"/>
      <c r="X280" s="80"/>
      <c r="Y280" s="86"/>
      <c r="Z280" s="86"/>
      <c r="AA280" s="86"/>
      <c r="AB280" s="86"/>
      <c r="AC280" s="86"/>
    </row>
    <row r="281" customHeight="1" spans="2:29">
      <c r="B281" s="54"/>
      <c r="C281" s="55"/>
      <c r="D281" s="101"/>
      <c r="E281" s="57"/>
      <c r="F281" s="58"/>
      <c r="G281" s="55"/>
      <c r="H281" s="59"/>
      <c r="I281" s="93"/>
      <c r="J281" s="55"/>
      <c r="K281" s="59"/>
      <c r="L281" s="106"/>
      <c r="M281" s="106"/>
      <c r="N281" s="96"/>
      <c r="O281" s="96"/>
      <c r="P281" s="96"/>
      <c r="Q281" s="96"/>
      <c r="R281" s="109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customHeight="1" spans="2:29">
      <c r="B282" s="57"/>
      <c r="C282" s="55"/>
      <c r="D282" s="101"/>
      <c r="E282" s="57"/>
      <c r="F282" s="58"/>
      <c r="G282" s="55"/>
      <c r="H282" s="59"/>
      <c r="I282" s="93"/>
      <c r="J282" s="55"/>
      <c r="K282" s="59"/>
      <c r="L282" s="106"/>
      <c r="M282" s="106"/>
      <c r="N282" s="96"/>
      <c r="O282" s="96"/>
      <c r="P282" s="96"/>
      <c r="Q282" s="96"/>
      <c r="R282" s="109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customHeight="1" spans="2:29">
      <c r="B283" s="57"/>
      <c r="C283" s="55"/>
      <c r="D283" s="101"/>
      <c r="E283" s="57"/>
      <c r="F283" s="58"/>
      <c r="G283" s="55"/>
      <c r="H283" s="59"/>
      <c r="I283" s="93"/>
      <c r="J283" s="55"/>
      <c r="K283" s="59"/>
      <c r="L283" s="106"/>
      <c r="M283" s="106"/>
      <c r="N283" s="96"/>
      <c r="O283" s="96"/>
      <c r="P283" s="96"/>
      <c r="Q283" s="96"/>
      <c r="R283" s="109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customHeight="1" spans="2:29">
      <c r="B284" s="54"/>
      <c r="C284" s="55"/>
      <c r="D284" s="101"/>
      <c r="E284" s="57"/>
      <c r="F284" s="58"/>
      <c r="G284" s="55"/>
      <c r="H284" s="59"/>
      <c r="I284" s="93"/>
      <c r="J284" s="55"/>
      <c r="K284" s="59"/>
      <c r="L284" s="106"/>
      <c r="M284" s="106"/>
      <c r="N284" s="96"/>
      <c r="O284" s="96"/>
      <c r="P284" s="96"/>
      <c r="Q284" s="96"/>
      <c r="R284" s="109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customHeight="1" spans="2:29">
      <c r="B285" s="54"/>
      <c r="C285" s="55"/>
      <c r="D285" s="101"/>
      <c r="E285" s="57"/>
      <c r="F285" s="58"/>
      <c r="G285" s="55"/>
      <c r="H285" s="59"/>
      <c r="I285" s="93"/>
      <c r="J285" s="55"/>
      <c r="K285" s="59"/>
      <c r="L285" s="106"/>
      <c r="M285" s="106"/>
      <c r="N285" s="96"/>
      <c r="O285" s="96"/>
      <c r="P285" s="96"/>
      <c r="Q285" s="96"/>
      <c r="R285" s="109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customHeight="1" spans="2:29">
      <c r="B286" s="57"/>
      <c r="C286" s="55"/>
      <c r="D286" s="101"/>
      <c r="E286" s="57"/>
      <c r="F286" s="58"/>
      <c r="G286" s="55"/>
      <c r="H286" s="59"/>
      <c r="I286" s="93"/>
      <c r="J286" s="55"/>
      <c r="K286" s="59"/>
      <c r="L286" s="106"/>
      <c r="M286" s="106"/>
      <c r="N286" s="96"/>
      <c r="O286" s="96"/>
      <c r="P286" s="96"/>
      <c r="Q286" s="96"/>
      <c r="R286" s="109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93"/>
      <c r="J287" s="55"/>
      <c r="K287" s="59"/>
      <c r="L287" s="106"/>
      <c r="M287" s="106"/>
      <c r="N287" s="96"/>
      <c r="O287" s="96"/>
      <c r="P287" s="96"/>
      <c r="Q287" s="96"/>
      <c r="R287" s="109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customHeight="1" spans="2:29">
      <c r="B288" s="54"/>
      <c r="C288" s="55"/>
      <c r="D288" s="101"/>
      <c r="E288" s="57"/>
      <c r="F288" s="58"/>
      <c r="G288" s="55"/>
      <c r="H288" s="59"/>
      <c r="I288" s="93"/>
      <c r="J288" s="55"/>
      <c r="K288" s="59"/>
      <c r="L288" s="106"/>
      <c r="M288" s="106"/>
      <c r="N288" s="96"/>
      <c r="O288" s="96"/>
      <c r="P288" s="96"/>
      <c r="Q288" s="96"/>
      <c r="R288" s="109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customHeight="1" spans="2:29">
      <c r="B289" s="57"/>
      <c r="C289" s="55"/>
      <c r="D289" s="101"/>
      <c r="E289" s="57"/>
      <c r="F289" s="58"/>
      <c r="G289" s="55"/>
      <c r="H289" s="59"/>
      <c r="I289" s="93"/>
      <c r="J289" s="55"/>
      <c r="K289" s="59"/>
      <c r="L289" s="106"/>
      <c r="M289" s="106"/>
      <c r="N289" s="96"/>
      <c r="O289" s="96"/>
      <c r="P289" s="96"/>
      <c r="Q289" s="96"/>
      <c r="R289" s="109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customHeight="1" spans="2:29">
      <c r="B290" s="57"/>
      <c r="C290" s="55"/>
      <c r="D290" s="101"/>
      <c r="E290" s="57"/>
      <c r="F290" s="58"/>
      <c r="G290" s="55"/>
      <c r="H290" s="59"/>
      <c r="I290" s="93"/>
      <c r="J290" s="55"/>
      <c r="K290" s="59"/>
      <c r="L290" s="106"/>
      <c r="M290" s="106"/>
      <c r="N290" s="96"/>
      <c r="O290" s="96"/>
      <c r="P290" s="96"/>
      <c r="Q290" s="96"/>
      <c r="R290" s="109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customHeight="1" spans="2:29">
      <c r="B291" s="54"/>
      <c r="C291" s="55"/>
      <c r="D291" s="101"/>
      <c r="E291" s="57"/>
      <c r="F291" s="58"/>
      <c r="G291" s="55"/>
      <c r="H291" s="59"/>
      <c r="I291" s="93"/>
      <c r="J291" s="55"/>
      <c r="K291" s="59"/>
      <c r="L291" s="106"/>
      <c r="M291" s="106"/>
      <c r="N291" s="96"/>
      <c r="O291" s="96"/>
      <c r="P291" s="96"/>
      <c r="Q291" s="96"/>
      <c r="R291" s="109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customHeight="1" spans="2:29">
      <c r="B292" s="54"/>
      <c r="C292" s="55"/>
      <c r="D292" s="101"/>
      <c r="E292" s="57"/>
      <c r="F292" s="58"/>
      <c r="G292" s="55"/>
      <c r="H292" s="59"/>
      <c r="I292" s="93"/>
      <c r="J292" s="107"/>
      <c r="K292" s="108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customHeight="1" spans="2:29">
      <c r="B293" s="113"/>
      <c r="C293" s="55"/>
      <c r="D293" s="101"/>
      <c r="E293" s="57"/>
      <c r="F293" s="58"/>
      <c r="G293" s="55"/>
      <c r="H293" s="59"/>
      <c r="I293" s="93"/>
      <c r="J293" s="55"/>
      <c r="K293" s="59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customHeight="1" spans="2:29">
      <c r="B294" s="57"/>
      <c r="C294" s="55"/>
      <c r="D294" s="101"/>
      <c r="E294" s="57"/>
      <c r="F294" s="58"/>
      <c r="G294" s="55"/>
      <c r="H294" s="59"/>
      <c r="I294" s="93"/>
      <c r="J294" s="55"/>
      <c r="K294" s="59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customHeight="1" spans="2:29">
      <c r="B295" s="57"/>
      <c r="C295" s="55"/>
      <c r="D295" s="101"/>
      <c r="E295" s="57"/>
      <c r="F295" s="58"/>
      <c r="G295" s="55"/>
      <c r="H295" s="59"/>
      <c r="I295" s="93"/>
      <c r="J295" s="55"/>
      <c r="K295" s="59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93"/>
      <c r="J296" s="107"/>
      <c r="K296" s="108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customHeight="1" spans="2:29">
      <c r="B297" s="54"/>
      <c r="C297" s="55"/>
      <c r="D297" s="101"/>
      <c r="E297" s="57"/>
      <c r="F297" s="58"/>
      <c r="G297" s="55"/>
      <c r="H297" s="59"/>
      <c r="I297" s="93"/>
      <c r="J297" s="55"/>
      <c r="K297" s="59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93"/>
      <c r="J298" s="55"/>
      <c r="K298" s="59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93"/>
      <c r="J299" s="55"/>
      <c r="K299" s="59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customHeight="1" spans="2:29">
      <c r="B300" s="57"/>
      <c r="C300" s="55"/>
      <c r="D300" s="101"/>
      <c r="E300" s="57"/>
      <c r="F300" s="58"/>
      <c r="G300" s="55"/>
      <c r="H300" s="59"/>
      <c r="I300" s="93"/>
      <c r="J300" s="55"/>
      <c r="K300" s="59"/>
      <c r="L300" s="106"/>
      <c r="M300" s="106"/>
      <c r="N300" s="96"/>
      <c r="O300" s="96"/>
      <c r="P300" s="96"/>
      <c r="Q300" s="96"/>
      <c r="R300" s="96"/>
      <c r="S300" s="65"/>
      <c r="T300" s="78"/>
      <c r="U300" s="80"/>
      <c r="V300" s="78"/>
      <c r="W300" s="79"/>
      <c r="X300" s="80"/>
      <c r="Y300" s="86"/>
      <c r="Z300" s="86"/>
      <c r="AA300" s="86"/>
      <c r="AB300" s="86"/>
      <c r="AC300" s="86"/>
    </row>
    <row r="301" customHeight="1" spans="2:29">
      <c r="B301" s="54"/>
      <c r="C301" s="55"/>
      <c r="D301" s="101"/>
      <c r="E301" s="57"/>
      <c r="F301" s="58"/>
      <c r="G301" s="55"/>
      <c r="H301" s="59"/>
      <c r="I301" s="93"/>
      <c r="J301" s="55"/>
      <c r="K301" s="59"/>
      <c r="L301" s="106"/>
      <c r="M301" s="106"/>
      <c r="N301" s="96"/>
      <c r="O301" s="96"/>
      <c r="P301" s="96"/>
      <c r="Q301" s="96"/>
      <c r="R301" s="96"/>
      <c r="S301" s="65"/>
      <c r="T301" s="78"/>
      <c r="U301" s="80"/>
      <c r="V301" s="78"/>
      <c r="W301" s="79"/>
      <c r="X301" s="80"/>
      <c r="Y301" s="86"/>
      <c r="Z301" s="86"/>
      <c r="AA301" s="86"/>
      <c r="AB301" s="86"/>
      <c r="AC301" s="86"/>
    </row>
    <row r="302" customHeight="1" spans="2:29">
      <c r="B302" s="54"/>
      <c r="C302" s="55"/>
      <c r="D302" s="101"/>
      <c r="E302" s="57"/>
      <c r="F302" s="58"/>
      <c r="G302" s="55"/>
      <c r="H302" s="59"/>
      <c r="I302" s="93"/>
      <c r="J302" s="55"/>
      <c r="K302" s="59"/>
      <c r="L302" s="106"/>
      <c r="M302" s="106"/>
      <c r="N302" s="96"/>
      <c r="O302" s="96"/>
      <c r="P302" s="96"/>
      <c r="Q302" s="96"/>
      <c r="R302" s="96"/>
      <c r="S302" s="65"/>
      <c r="T302" s="114"/>
      <c r="U302" s="80"/>
      <c r="V302" s="78"/>
      <c r="W302" s="79"/>
      <c r="X302" s="80"/>
      <c r="Y302" s="86"/>
      <c r="Z302" s="86"/>
      <c r="AA302" s="86"/>
      <c r="AB302" s="86"/>
      <c r="AC302" s="86"/>
    </row>
    <row r="303" customHeight="1" spans="2:29">
      <c r="B303" s="57"/>
      <c r="C303" s="55"/>
      <c r="D303" s="101"/>
      <c r="E303" s="57"/>
      <c r="F303" s="58"/>
      <c r="G303" s="55"/>
      <c r="H303" s="59"/>
      <c r="I303" s="93"/>
      <c r="J303" s="55"/>
      <c r="K303" s="59"/>
      <c r="L303" s="106"/>
      <c r="M303" s="106"/>
      <c r="N303" s="96"/>
      <c r="O303" s="96"/>
      <c r="P303" s="96"/>
      <c r="Q303" s="96"/>
      <c r="R303" s="96"/>
      <c r="S303" s="65"/>
      <c r="T303" s="114"/>
      <c r="U303" s="80"/>
      <c r="V303" s="78"/>
      <c r="W303" s="79"/>
      <c r="X303" s="80"/>
      <c r="Y303" s="86"/>
      <c r="Z303" s="86"/>
      <c r="AA303" s="86"/>
      <c r="AB303" s="86"/>
      <c r="AC303" s="86"/>
    </row>
    <row r="304" customHeight="1" spans="2:29">
      <c r="B304" s="54"/>
      <c r="C304" s="55"/>
      <c r="D304" s="101"/>
      <c r="E304" s="57"/>
      <c r="F304" s="58"/>
      <c r="G304" s="55"/>
      <c r="H304" s="59"/>
      <c r="I304" s="93"/>
      <c r="J304" s="55"/>
      <c r="K304" s="59"/>
      <c r="L304" s="106"/>
      <c r="M304" s="106"/>
      <c r="N304" s="96"/>
      <c r="O304" s="96"/>
      <c r="P304" s="96"/>
      <c r="Q304" s="96"/>
      <c r="R304" s="96"/>
      <c r="S304" s="65"/>
      <c r="T304" s="78"/>
      <c r="U304" s="80"/>
      <c r="V304" s="78"/>
      <c r="W304" s="79"/>
      <c r="X304" s="80"/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93"/>
      <c r="J305" s="55"/>
      <c r="K305" s="59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93"/>
      <c r="J306" s="55"/>
      <c r="K306" s="59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customHeight="1" spans="2:29">
      <c r="B307" s="54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customHeight="1" spans="2:29">
      <c r="B309" s="54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customHeight="1" spans="2:29">
      <c r="B313" s="57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customHeight="1" spans="2:29">
      <c r="B314" s="54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customHeight="1" spans="2:29">
      <c r="B320" s="54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93"/>
      <c r="J322" s="107"/>
      <c r="K322" s="108"/>
      <c r="L322" s="106"/>
      <c r="M322" s="106"/>
      <c r="N322" s="96"/>
      <c r="O322" s="96"/>
      <c r="P322" s="96"/>
      <c r="Q322" s="96"/>
      <c r="R322" s="96"/>
      <c r="S322" s="65"/>
      <c r="T322" s="78"/>
      <c r="U322" s="80"/>
      <c r="V322" s="78"/>
      <c r="W322" s="79"/>
      <c r="X322" s="80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93"/>
      <c r="J323" s="107"/>
      <c r="K323" s="108"/>
      <c r="L323" s="106"/>
      <c r="M323" s="106"/>
      <c r="N323" s="96"/>
      <c r="O323" s="96"/>
      <c r="P323" s="96"/>
      <c r="Q323" s="96"/>
      <c r="R323" s="96"/>
      <c r="S323" s="65"/>
      <c r="T323" s="78"/>
      <c r="U323" s="80"/>
      <c r="V323" s="78"/>
      <c r="W323" s="79"/>
      <c r="X323" s="80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118"/>
      <c r="V324" s="118"/>
      <c r="W324" s="118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4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4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89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112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115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4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4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4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  <row r="764" customHeight="1" spans="3:3">
      <c r="C764" s="55"/>
    </row>
    <row r="765" customHeight="1" spans="3:3">
      <c r="C765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5"/>
  <sheetViews>
    <sheetView topLeftCell="A55" workbookViewId="0">
      <selection activeCell="A62" sqref="A4:IV62"/>
    </sheetView>
  </sheetViews>
  <sheetFormatPr defaultColWidth="9" defaultRowHeight="12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ht="20.1" customHeight="1" spans="2:20">
      <c r="B1" s="47" t="s">
        <v>927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ht="20.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ht="20.1" customHeight="1" spans="2:255">
      <c r="B4" s="54">
        <v>43437</v>
      </c>
      <c r="C4" s="55">
        <v>16476</v>
      </c>
      <c r="D4" s="56" t="s">
        <v>664</v>
      </c>
      <c r="E4" s="57" t="s">
        <v>124</v>
      </c>
      <c r="F4" s="58" t="s">
        <v>37</v>
      </c>
      <c r="G4" s="55">
        <v>362</v>
      </c>
      <c r="H4" s="59">
        <v>2.5612</v>
      </c>
      <c r="I4" s="71">
        <v>9030754231</v>
      </c>
      <c r="J4" s="57">
        <v>362</v>
      </c>
      <c r="K4" s="57">
        <v>2.5612</v>
      </c>
      <c r="L4" s="64">
        <v>43438</v>
      </c>
      <c r="M4" s="72"/>
      <c r="N4" s="72"/>
      <c r="O4" s="72"/>
      <c r="P4" s="72"/>
      <c r="Q4" s="72"/>
      <c r="R4" s="64" t="s">
        <v>928</v>
      </c>
      <c r="S4" s="57" t="s">
        <v>38</v>
      </c>
      <c r="T4" s="78">
        <v>530</v>
      </c>
      <c r="U4" s="78">
        <f>T4*K4</f>
        <v>1357.436</v>
      </c>
      <c r="V4" s="78"/>
      <c r="W4" s="79"/>
      <c r="X4" s="80">
        <f>U4+W4</f>
        <v>1357.436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ht="20.1" customHeight="1" spans="2:255">
      <c r="B5" s="54"/>
      <c r="C5" s="55">
        <v>16477</v>
      </c>
      <c r="D5" s="56" t="s">
        <v>277</v>
      </c>
      <c r="E5" s="57" t="s">
        <v>278</v>
      </c>
      <c r="F5" s="58" t="s">
        <v>37</v>
      </c>
      <c r="G5" s="55">
        <v>410</v>
      </c>
      <c r="H5" s="59">
        <v>2.651</v>
      </c>
      <c r="I5" s="71">
        <v>9030754230</v>
      </c>
      <c r="J5" s="57">
        <v>410</v>
      </c>
      <c r="K5" s="57">
        <v>2.651</v>
      </c>
      <c r="L5" s="64">
        <v>43438</v>
      </c>
      <c r="M5" s="72"/>
      <c r="N5" s="72"/>
      <c r="O5" s="72"/>
      <c r="P5" s="72"/>
      <c r="Q5" s="72"/>
      <c r="R5" s="64" t="s">
        <v>929</v>
      </c>
      <c r="S5" s="57" t="s">
        <v>38</v>
      </c>
      <c r="T5" s="78">
        <v>520</v>
      </c>
      <c r="U5" s="78">
        <f t="shared" ref="U5:U64" si="0">T5*K5</f>
        <v>1378.52</v>
      </c>
      <c r="V5" s="78"/>
      <c r="W5" s="79"/>
      <c r="X5" s="80">
        <f t="shared" ref="X5:X65" si="1">U5+W5</f>
        <v>1378.52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ht="20.1" customHeight="1" spans="2:255">
      <c r="B6" s="54"/>
      <c r="C6" s="55">
        <v>16483</v>
      </c>
      <c r="D6" s="56" t="s">
        <v>175</v>
      </c>
      <c r="E6" s="57" t="s">
        <v>176</v>
      </c>
      <c r="F6" s="58" t="s">
        <v>37</v>
      </c>
      <c r="G6" s="55">
        <v>200</v>
      </c>
      <c r="H6" s="59">
        <v>1.562</v>
      </c>
      <c r="I6" s="71">
        <v>9030754229</v>
      </c>
      <c r="J6" s="57">
        <v>200</v>
      </c>
      <c r="K6" s="57">
        <v>1.562</v>
      </c>
      <c r="L6" s="64">
        <v>43438</v>
      </c>
      <c r="M6" s="72"/>
      <c r="N6" s="72"/>
      <c r="O6" s="72"/>
      <c r="P6" s="72"/>
      <c r="Q6" s="72"/>
      <c r="R6" s="64" t="s">
        <v>930</v>
      </c>
      <c r="S6" s="57" t="s">
        <v>38</v>
      </c>
      <c r="T6" s="78">
        <v>656</v>
      </c>
      <c r="U6" s="78">
        <f t="shared" si="0"/>
        <v>1024.672</v>
      </c>
      <c r="V6" s="78"/>
      <c r="W6" s="79"/>
      <c r="X6" s="80">
        <f t="shared" si="1"/>
        <v>1024.672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ht="20.1" customHeight="1" spans="2:255">
      <c r="B7" s="54"/>
      <c r="C7" s="55">
        <v>16486</v>
      </c>
      <c r="D7" s="56" t="s">
        <v>338</v>
      </c>
      <c r="E7" s="57" t="s">
        <v>339</v>
      </c>
      <c r="F7" s="58" t="s">
        <v>37</v>
      </c>
      <c r="G7" s="55">
        <v>230</v>
      </c>
      <c r="H7" s="59">
        <v>1.773</v>
      </c>
      <c r="I7" s="71">
        <v>9030754228</v>
      </c>
      <c r="J7" s="57">
        <v>230</v>
      </c>
      <c r="K7" s="57">
        <v>1.773</v>
      </c>
      <c r="L7" s="64">
        <v>43438</v>
      </c>
      <c r="M7" s="72"/>
      <c r="N7" s="72"/>
      <c r="O7" s="72"/>
      <c r="P7" s="72"/>
      <c r="Q7" s="72"/>
      <c r="R7" s="64" t="s">
        <v>929</v>
      </c>
      <c r="S7" s="57" t="s">
        <v>38</v>
      </c>
      <c r="T7" s="78">
        <v>563</v>
      </c>
      <c r="U7" s="78">
        <f t="shared" si="0"/>
        <v>998.199</v>
      </c>
      <c r="V7" s="78"/>
      <c r="W7" s="79"/>
      <c r="X7" s="80">
        <f t="shared" si="1"/>
        <v>998.199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16487</v>
      </c>
      <c r="D8" s="56" t="s">
        <v>336</v>
      </c>
      <c r="E8" s="57" t="s">
        <v>337</v>
      </c>
      <c r="F8" s="58" t="s">
        <v>37</v>
      </c>
      <c r="G8" s="55">
        <v>220</v>
      </c>
      <c r="H8" s="59">
        <v>1.848</v>
      </c>
      <c r="I8" s="71">
        <v>9030754227</v>
      </c>
      <c r="J8" s="57">
        <v>220</v>
      </c>
      <c r="K8" s="57">
        <v>1.848</v>
      </c>
      <c r="L8" s="64">
        <v>43438</v>
      </c>
      <c r="M8" s="72"/>
      <c r="N8" s="72"/>
      <c r="O8" s="72"/>
      <c r="P8" s="72"/>
      <c r="Q8" s="72"/>
      <c r="R8" s="64" t="s">
        <v>929</v>
      </c>
      <c r="S8" s="57" t="s">
        <v>38</v>
      </c>
      <c r="T8" s="78">
        <v>628</v>
      </c>
      <c r="U8" s="78">
        <f t="shared" si="0"/>
        <v>1160.544</v>
      </c>
      <c r="V8" s="78"/>
      <c r="W8" s="79"/>
      <c r="X8" s="80">
        <f t="shared" si="1"/>
        <v>1160.544</v>
      </c>
      <c r="Y8" s="87"/>
      <c r="Z8" s="87"/>
      <c r="AA8" s="87"/>
      <c r="AB8" s="87"/>
      <c r="AC8" s="87"/>
    </row>
    <row r="9" customFormat="1" ht="20.1" customHeight="1" spans="2:255">
      <c r="B9" s="54"/>
      <c r="C9" s="55">
        <v>16488</v>
      </c>
      <c r="D9" s="56" t="s">
        <v>866</v>
      </c>
      <c r="E9" s="57" t="s">
        <v>426</v>
      </c>
      <c r="F9" s="58" t="s">
        <v>37</v>
      </c>
      <c r="G9" s="55">
        <v>200</v>
      </c>
      <c r="H9" s="59">
        <v>1.28</v>
      </c>
      <c r="I9" s="71">
        <v>9030754226</v>
      </c>
      <c r="J9" s="57">
        <v>200</v>
      </c>
      <c r="K9" s="57">
        <v>1.28</v>
      </c>
      <c r="L9" s="64">
        <v>43438</v>
      </c>
      <c r="M9" s="72"/>
      <c r="N9" s="72"/>
      <c r="O9" s="72"/>
      <c r="P9" s="72"/>
      <c r="Q9" s="72"/>
      <c r="R9" s="64" t="s">
        <v>929</v>
      </c>
      <c r="S9" s="57" t="s">
        <v>38</v>
      </c>
      <c r="T9" s="78">
        <v>586</v>
      </c>
      <c r="U9" s="78">
        <f t="shared" si="0"/>
        <v>750.08</v>
      </c>
      <c r="V9" s="78"/>
      <c r="W9" s="79"/>
      <c r="X9" s="80">
        <f t="shared" si="1"/>
        <v>750.08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ht="20.1" customHeight="1" spans="2:255">
      <c r="B10" s="54"/>
      <c r="C10" s="55">
        <v>16490</v>
      </c>
      <c r="D10" s="56" t="s">
        <v>201</v>
      </c>
      <c r="E10" s="57" t="s">
        <v>53</v>
      </c>
      <c r="F10" s="58" t="s">
        <v>37</v>
      </c>
      <c r="G10" s="55">
        <v>210</v>
      </c>
      <c r="H10" s="59">
        <v>1.344</v>
      </c>
      <c r="I10" s="71">
        <v>9030754225</v>
      </c>
      <c r="J10" s="57">
        <v>210</v>
      </c>
      <c r="K10" s="57">
        <v>1.344</v>
      </c>
      <c r="L10" s="64">
        <v>43438</v>
      </c>
      <c r="M10" s="72"/>
      <c r="N10" s="72"/>
      <c r="O10" s="72"/>
      <c r="P10" s="72"/>
      <c r="Q10" s="72"/>
      <c r="R10" s="64" t="s">
        <v>929</v>
      </c>
      <c r="S10" s="57" t="s">
        <v>38</v>
      </c>
      <c r="T10" s="78">
        <v>540</v>
      </c>
      <c r="U10" s="78">
        <f t="shared" si="0"/>
        <v>725.76</v>
      </c>
      <c r="V10" s="78"/>
      <c r="W10" s="79"/>
      <c r="X10" s="80">
        <f t="shared" si="1"/>
        <v>725.76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ht="20.1" customHeight="1" spans="2:255">
      <c r="B11" s="54"/>
      <c r="C11" s="55">
        <v>16491</v>
      </c>
      <c r="D11" s="56" t="s">
        <v>66</v>
      </c>
      <c r="E11" s="57" t="s">
        <v>51</v>
      </c>
      <c r="F11" s="58" t="s">
        <v>37</v>
      </c>
      <c r="G11" s="60">
        <v>1215</v>
      </c>
      <c r="H11" s="59">
        <v>7.05</v>
      </c>
      <c r="I11" s="71">
        <v>9030754224</v>
      </c>
      <c r="J11" s="60">
        <v>1215</v>
      </c>
      <c r="K11" s="57">
        <v>7.05</v>
      </c>
      <c r="L11" s="64">
        <v>43438</v>
      </c>
      <c r="M11" s="72"/>
      <c r="N11" s="72"/>
      <c r="O11" s="72"/>
      <c r="P11" s="72"/>
      <c r="Q11" s="72"/>
      <c r="R11" s="64" t="s">
        <v>928</v>
      </c>
      <c r="S11" s="57" t="s">
        <v>38</v>
      </c>
      <c r="T11" s="78">
        <v>540</v>
      </c>
      <c r="U11" s="78">
        <f t="shared" si="0"/>
        <v>3807</v>
      </c>
      <c r="V11" s="78"/>
      <c r="W11" s="79"/>
      <c r="X11" s="80">
        <f t="shared" si="1"/>
        <v>3807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16492</v>
      </c>
      <c r="D12" s="56" t="s">
        <v>83</v>
      </c>
      <c r="E12" s="57" t="s">
        <v>84</v>
      </c>
      <c r="F12" s="58" t="s">
        <v>37</v>
      </c>
      <c r="G12" s="55">
        <v>250</v>
      </c>
      <c r="H12" s="59">
        <v>2.2375</v>
      </c>
      <c r="I12" s="71">
        <v>9030754223</v>
      </c>
      <c r="J12" s="57">
        <v>250</v>
      </c>
      <c r="K12" s="57">
        <v>2.2375</v>
      </c>
      <c r="L12" s="64">
        <v>43438</v>
      </c>
      <c r="M12" s="72"/>
      <c r="N12" s="72"/>
      <c r="O12" s="72"/>
      <c r="P12" s="72"/>
      <c r="Q12" s="72"/>
      <c r="R12" s="64" t="s">
        <v>928</v>
      </c>
      <c r="S12" s="57" t="s">
        <v>38</v>
      </c>
      <c r="T12" s="78">
        <v>650</v>
      </c>
      <c r="U12" s="78">
        <f t="shared" si="0"/>
        <v>1454.375</v>
      </c>
      <c r="V12" s="78"/>
      <c r="W12" s="79"/>
      <c r="X12" s="80">
        <f t="shared" si="1"/>
        <v>1454.375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ht="20.1" customHeight="1" spans="2:255">
      <c r="B13" s="54"/>
      <c r="C13" s="55">
        <v>16493</v>
      </c>
      <c r="D13" s="56" t="s">
        <v>576</v>
      </c>
      <c r="E13" s="57" t="s">
        <v>577</v>
      </c>
      <c r="F13" s="58" t="s">
        <v>37</v>
      </c>
      <c r="G13" s="55">
        <v>580</v>
      </c>
      <c r="H13" s="59">
        <v>4.83</v>
      </c>
      <c r="I13" s="71">
        <v>9030754222</v>
      </c>
      <c r="J13" s="57">
        <v>580</v>
      </c>
      <c r="K13" s="57">
        <v>4.83</v>
      </c>
      <c r="L13" s="64">
        <v>43438</v>
      </c>
      <c r="M13" s="72"/>
      <c r="N13" s="72"/>
      <c r="O13" s="72"/>
      <c r="P13" s="72"/>
      <c r="Q13" s="72"/>
      <c r="R13" s="64" t="s">
        <v>930</v>
      </c>
      <c r="S13" s="57" t="s">
        <v>38</v>
      </c>
      <c r="T13" s="78">
        <v>793</v>
      </c>
      <c r="U13" s="78">
        <f t="shared" si="0"/>
        <v>3830.19</v>
      </c>
      <c r="V13" s="78"/>
      <c r="W13" s="79"/>
      <c r="X13" s="80">
        <f t="shared" si="1"/>
        <v>3830.19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ht="20.1" customHeight="1" spans="2:255">
      <c r="B14" s="54">
        <v>43439</v>
      </c>
      <c r="C14" s="55">
        <v>16510</v>
      </c>
      <c r="D14" s="56" t="s">
        <v>152</v>
      </c>
      <c r="E14" s="57" t="s">
        <v>153</v>
      </c>
      <c r="F14" s="58" t="s">
        <v>37</v>
      </c>
      <c r="G14" s="55">
        <v>200</v>
      </c>
      <c r="H14" s="59">
        <v>1.388</v>
      </c>
      <c r="I14" s="71">
        <v>9030754221</v>
      </c>
      <c r="J14" s="57">
        <v>200</v>
      </c>
      <c r="K14" s="57">
        <v>1.388</v>
      </c>
      <c r="L14" s="64">
        <v>43439</v>
      </c>
      <c r="M14" s="72"/>
      <c r="N14" s="72"/>
      <c r="O14" s="72"/>
      <c r="P14" s="72"/>
      <c r="Q14" s="72"/>
      <c r="R14" s="64" t="s">
        <v>931</v>
      </c>
      <c r="S14" s="57" t="s">
        <v>38</v>
      </c>
      <c r="T14" s="78">
        <v>490</v>
      </c>
      <c r="U14" s="78">
        <f t="shared" si="0"/>
        <v>680.12</v>
      </c>
      <c r="V14" s="78"/>
      <c r="W14" s="79"/>
      <c r="X14" s="80">
        <f t="shared" si="1"/>
        <v>680.12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ht="20.1" customHeight="1" spans="2:255">
      <c r="B15" s="54"/>
      <c r="C15" s="55">
        <v>16512</v>
      </c>
      <c r="D15" s="56" t="s">
        <v>565</v>
      </c>
      <c r="E15" s="57" t="s">
        <v>164</v>
      </c>
      <c r="F15" s="58" t="s">
        <v>37</v>
      </c>
      <c r="G15" s="55">
        <v>210</v>
      </c>
      <c r="H15" s="59">
        <v>1.344</v>
      </c>
      <c r="I15" s="71">
        <v>9030754220</v>
      </c>
      <c r="J15" s="57">
        <v>210</v>
      </c>
      <c r="K15" s="57">
        <v>1.344</v>
      </c>
      <c r="L15" s="64">
        <v>43439</v>
      </c>
      <c r="M15" s="72"/>
      <c r="N15" s="72"/>
      <c r="O15" s="72"/>
      <c r="P15" s="72"/>
      <c r="Q15" s="72"/>
      <c r="R15" s="64" t="s">
        <v>932</v>
      </c>
      <c r="S15" s="57" t="s">
        <v>38</v>
      </c>
      <c r="T15" s="78">
        <v>540</v>
      </c>
      <c r="U15" s="78">
        <f t="shared" si="0"/>
        <v>725.76</v>
      </c>
      <c r="V15" s="78"/>
      <c r="W15" s="79"/>
      <c r="X15" s="80">
        <f t="shared" si="1"/>
        <v>725.76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ht="20.1" customHeight="1" spans="2:255">
      <c r="B16" s="54"/>
      <c r="C16" s="55">
        <v>16513</v>
      </c>
      <c r="D16" s="56" t="s">
        <v>191</v>
      </c>
      <c r="E16" s="57" t="s">
        <v>192</v>
      </c>
      <c r="F16" s="58" t="s">
        <v>37</v>
      </c>
      <c r="G16" s="55">
        <v>1800</v>
      </c>
      <c r="H16" s="59">
        <v>11.8725</v>
      </c>
      <c r="I16" s="71">
        <v>9030754219</v>
      </c>
      <c r="J16" s="57">
        <v>1800</v>
      </c>
      <c r="K16" s="57">
        <v>11.8725</v>
      </c>
      <c r="L16" s="64">
        <v>43439</v>
      </c>
      <c r="M16" s="72"/>
      <c r="N16" s="72"/>
      <c r="O16" s="72"/>
      <c r="P16" s="72"/>
      <c r="Q16" s="72"/>
      <c r="R16" s="64" t="s">
        <v>930</v>
      </c>
      <c r="S16" s="57" t="s">
        <v>38</v>
      </c>
      <c r="T16" s="78">
        <v>633</v>
      </c>
      <c r="U16" s="78">
        <f t="shared" si="0"/>
        <v>7515.2925</v>
      </c>
      <c r="V16" s="78"/>
      <c r="W16" s="79"/>
      <c r="X16" s="80">
        <f t="shared" si="1"/>
        <v>7515.2925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ht="20.1" customHeight="1" spans="2:255">
      <c r="B17" s="54"/>
      <c r="C17" s="55">
        <v>16514</v>
      </c>
      <c r="D17" s="56" t="s">
        <v>161</v>
      </c>
      <c r="E17" s="57" t="s">
        <v>162</v>
      </c>
      <c r="F17" s="58" t="s">
        <v>37</v>
      </c>
      <c r="G17" s="55">
        <v>250</v>
      </c>
      <c r="H17" s="59">
        <v>1.6</v>
      </c>
      <c r="I17" s="71">
        <v>9030754218</v>
      </c>
      <c r="J17" s="57">
        <v>250</v>
      </c>
      <c r="K17" s="57">
        <v>1.6</v>
      </c>
      <c r="L17" s="64">
        <v>43439</v>
      </c>
      <c r="M17" s="72"/>
      <c r="N17" s="72"/>
      <c r="O17" s="72"/>
      <c r="P17" s="72"/>
      <c r="Q17" s="72"/>
      <c r="R17" s="64" t="s">
        <v>932</v>
      </c>
      <c r="S17" s="57" t="s">
        <v>38</v>
      </c>
      <c r="T17" s="78">
        <v>582</v>
      </c>
      <c r="U17" s="78">
        <f t="shared" si="0"/>
        <v>931.2</v>
      </c>
      <c r="V17" s="78"/>
      <c r="W17" s="79"/>
      <c r="X17" s="80">
        <f t="shared" si="1"/>
        <v>931.2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ht="20.1" customHeight="1" spans="2:255">
      <c r="B18" s="54"/>
      <c r="C18" s="55">
        <v>16515</v>
      </c>
      <c r="D18" s="56" t="s">
        <v>367</v>
      </c>
      <c r="E18" s="57" t="s">
        <v>368</v>
      </c>
      <c r="F18" s="58" t="s">
        <v>37</v>
      </c>
      <c r="G18" s="55">
        <v>200</v>
      </c>
      <c r="H18" s="59">
        <v>1.275</v>
      </c>
      <c r="I18" s="71">
        <v>9030754217</v>
      </c>
      <c r="J18" s="57">
        <v>200</v>
      </c>
      <c r="K18" s="57">
        <v>1.275</v>
      </c>
      <c r="L18" s="64">
        <v>43439</v>
      </c>
      <c r="M18" s="72"/>
      <c r="N18" s="72"/>
      <c r="O18" s="72"/>
      <c r="P18" s="72"/>
      <c r="Q18" s="72"/>
      <c r="R18" s="64" t="s">
        <v>932</v>
      </c>
      <c r="S18" s="57" t="s">
        <v>38</v>
      </c>
      <c r="T18" s="78">
        <v>646</v>
      </c>
      <c r="U18" s="78">
        <f t="shared" si="0"/>
        <v>823.65</v>
      </c>
      <c r="V18" s="78"/>
      <c r="W18" s="79"/>
      <c r="X18" s="80">
        <f t="shared" si="1"/>
        <v>823.65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ht="20.1" customHeight="1" spans="2:255">
      <c r="B19" s="54"/>
      <c r="C19" s="55">
        <v>16516</v>
      </c>
      <c r="D19" s="56" t="s">
        <v>172</v>
      </c>
      <c r="E19" s="57" t="s">
        <v>173</v>
      </c>
      <c r="F19" s="58" t="s">
        <v>37</v>
      </c>
      <c r="G19" s="55">
        <v>200</v>
      </c>
      <c r="H19" s="59">
        <v>1.31</v>
      </c>
      <c r="I19" s="71">
        <v>9030754232</v>
      </c>
      <c r="J19" s="57">
        <v>200</v>
      </c>
      <c r="K19" s="57">
        <v>1.31</v>
      </c>
      <c r="L19" s="64">
        <v>43439</v>
      </c>
      <c r="M19" s="72"/>
      <c r="N19" s="72"/>
      <c r="O19" s="72"/>
      <c r="P19" s="72"/>
      <c r="Q19" s="72"/>
      <c r="R19" s="64" t="s">
        <v>930</v>
      </c>
      <c r="S19" s="57" t="s">
        <v>38</v>
      </c>
      <c r="T19" s="78">
        <v>670</v>
      </c>
      <c r="U19" s="78">
        <f t="shared" si="0"/>
        <v>877.7</v>
      </c>
      <c r="V19" s="78"/>
      <c r="W19" s="79"/>
      <c r="X19" s="80">
        <f t="shared" si="1"/>
        <v>877.7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ht="20.1" customHeight="1" spans="2:255">
      <c r="B20" s="54"/>
      <c r="C20" s="55">
        <v>16521</v>
      </c>
      <c r="D20" s="56" t="s">
        <v>727</v>
      </c>
      <c r="E20" s="57" t="s">
        <v>428</v>
      </c>
      <c r="F20" s="58" t="s">
        <v>37</v>
      </c>
      <c r="G20" s="55">
        <v>290</v>
      </c>
      <c r="H20" s="59">
        <v>2.363</v>
      </c>
      <c r="I20" s="71">
        <v>9030754233</v>
      </c>
      <c r="J20" s="57">
        <v>290</v>
      </c>
      <c r="K20" s="57">
        <v>2.363</v>
      </c>
      <c r="L20" s="64">
        <v>43439</v>
      </c>
      <c r="M20" s="72"/>
      <c r="N20" s="72"/>
      <c r="O20" s="72"/>
      <c r="P20" s="72"/>
      <c r="Q20" s="72"/>
      <c r="R20" s="64" t="s">
        <v>933</v>
      </c>
      <c r="S20" s="57" t="s">
        <v>38</v>
      </c>
      <c r="T20" s="78">
        <v>780</v>
      </c>
      <c r="U20" s="78">
        <f t="shared" si="0"/>
        <v>1843.14</v>
      </c>
      <c r="V20" s="78"/>
      <c r="W20" s="79"/>
      <c r="X20" s="80">
        <f t="shared" si="1"/>
        <v>1843.14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ht="20.1" customHeight="1" spans="2:255">
      <c r="B21" s="54"/>
      <c r="C21" s="55">
        <v>16524</v>
      </c>
      <c r="D21" s="56" t="s">
        <v>734</v>
      </c>
      <c r="E21" s="57" t="s">
        <v>412</v>
      </c>
      <c r="F21" s="58" t="s">
        <v>37</v>
      </c>
      <c r="G21" s="55">
        <v>280</v>
      </c>
      <c r="H21" s="59">
        <v>2.1296</v>
      </c>
      <c r="I21" s="71">
        <v>9030754234</v>
      </c>
      <c r="J21" s="57">
        <v>280</v>
      </c>
      <c r="K21" s="57">
        <v>2.1296</v>
      </c>
      <c r="L21" s="64">
        <v>43441</v>
      </c>
      <c r="M21" s="72"/>
      <c r="N21" s="72"/>
      <c r="O21" s="72"/>
      <c r="P21" s="72"/>
      <c r="Q21" s="72"/>
      <c r="R21" s="64" t="s">
        <v>933</v>
      </c>
      <c r="S21" s="57" t="s">
        <v>38</v>
      </c>
      <c r="T21" s="78">
        <v>660</v>
      </c>
      <c r="U21" s="78">
        <f t="shared" si="0"/>
        <v>1405.536</v>
      </c>
      <c r="V21" s="78"/>
      <c r="W21" s="79"/>
      <c r="X21" s="80">
        <f t="shared" si="1"/>
        <v>1405.536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ht="20.1" customHeight="1" spans="2:255">
      <c r="B22" s="54"/>
      <c r="C22" s="55">
        <v>16525</v>
      </c>
      <c r="D22" s="56" t="s">
        <v>39</v>
      </c>
      <c r="E22" s="57" t="s">
        <v>40</v>
      </c>
      <c r="F22" s="58" t="s">
        <v>37</v>
      </c>
      <c r="G22" s="55">
        <v>240</v>
      </c>
      <c r="H22" s="59">
        <v>2.136</v>
      </c>
      <c r="I22" s="71">
        <v>9030754235</v>
      </c>
      <c r="J22" s="57">
        <v>240</v>
      </c>
      <c r="K22" s="57">
        <v>2.136</v>
      </c>
      <c r="L22" s="64">
        <v>43441</v>
      </c>
      <c r="M22" s="72"/>
      <c r="N22" s="72"/>
      <c r="O22" s="72"/>
      <c r="P22" s="72"/>
      <c r="Q22" s="72"/>
      <c r="R22" s="64" t="s">
        <v>933</v>
      </c>
      <c r="S22" s="57" t="s">
        <v>38</v>
      </c>
      <c r="T22" s="78">
        <v>559</v>
      </c>
      <c r="U22" s="78">
        <f t="shared" si="0"/>
        <v>1194.024</v>
      </c>
      <c r="V22" s="78"/>
      <c r="W22" s="79"/>
      <c r="X22" s="80">
        <f t="shared" si="1"/>
        <v>1194.024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ht="20.1" customHeight="1" spans="2:255">
      <c r="B23" s="61"/>
      <c r="C23" s="55">
        <v>16532</v>
      </c>
      <c r="D23" s="56" t="s">
        <v>56</v>
      </c>
      <c r="E23" s="57" t="s">
        <v>57</v>
      </c>
      <c r="F23" s="58" t="s">
        <v>37</v>
      </c>
      <c r="G23" s="55">
        <v>480</v>
      </c>
      <c r="H23" s="59">
        <v>3.072</v>
      </c>
      <c r="I23" s="71">
        <v>9030754236</v>
      </c>
      <c r="J23" s="57">
        <v>480</v>
      </c>
      <c r="K23" s="57">
        <v>3.072</v>
      </c>
      <c r="L23" s="64">
        <v>43439</v>
      </c>
      <c r="M23" s="72"/>
      <c r="N23" s="72"/>
      <c r="O23" s="72"/>
      <c r="P23" s="72"/>
      <c r="Q23" s="72"/>
      <c r="R23" s="64" t="s">
        <v>929</v>
      </c>
      <c r="S23" s="57" t="s">
        <v>38</v>
      </c>
      <c r="T23" s="78">
        <v>490</v>
      </c>
      <c r="U23" s="78">
        <f t="shared" si="0"/>
        <v>1505.28</v>
      </c>
      <c r="V23" s="78"/>
      <c r="W23" s="79"/>
      <c r="X23" s="80">
        <f t="shared" si="1"/>
        <v>1505.28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17.25" customHeight="1" spans="2:255">
      <c r="B24" s="54"/>
      <c r="C24" s="55">
        <v>16533</v>
      </c>
      <c r="D24" s="56" t="s">
        <v>327</v>
      </c>
      <c r="E24" s="57" t="s">
        <v>57</v>
      </c>
      <c r="F24" s="58" t="s">
        <v>37</v>
      </c>
      <c r="G24" s="55">
        <v>500</v>
      </c>
      <c r="H24" s="59">
        <v>4.5</v>
      </c>
      <c r="I24" s="71">
        <v>9030754237</v>
      </c>
      <c r="J24" s="57">
        <v>500</v>
      </c>
      <c r="K24" s="57">
        <v>4.5</v>
      </c>
      <c r="L24" s="64">
        <v>43439</v>
      </c>
      <c r="M24" s="72"/>
      <c r="N24" s="72"/>
      <c r="O24" s="72"/>
      <c r="P24" s="72"/>
      <c r="Q24" s="72"/>
      <c r="R24" s="64" t="s">
        <v>929</v>
      </c>
      <c r="S24" s="57" t="s">
        <v>38</v>
      </c>
      <c r="T24" s="78">
        <v>490</v>
      </c>
      <c r="U24" s="78">
        <f t="shared" si="0"/>
        <v>2205</v>
      </c>
      <c r="V24" s="78"/>
      <c r="W24" s="79"/>
      <c r="X24" s="80">
        <f t="shared" si="1"/>
        <v>2205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ht="20.1" customHeight="1" spans="2:255">
      <c r="B25" s="54"/>
      <c r="C25" s="55">
        <v>16535</v>
      </c>
      <c r="D25" s="56" t="s">
        <v>242</v>
      </c>
      <c r="E25" s="57" t="s">
        <v>243</v>
      </c>
      <c r="F25" s="58" t="s">
        <v>37</v>
      </c>
      <c r="G25" s="55">
        <v>530</v>
      </c>
      <c r="H25" s="59">
        <v>3.485</v>
      </c>
      <c r="I25" s="71">
        <v>9030754238</v>
      </c>
      <c r="J25" s="57">
        <v>530</v>
      </c>
      <c r="K25" s="57">
        <v>3.485</v>
      </c>
      <c r="L25" s="64">
        <v>43439</v>
      </c>
      <c r="M25" s="72"/>
      <c r="N25" s="72"/>
      <c r="O25" s="72"/>
      <c r="P25" s="72"/>
      <c r="Q25" s="72"/>
      <c r="R25" s="64" t="s">
        <v>932</v>
      </c>
      <c r="S25" s="57" t="s">
        <v>38</v>
      </c>
      <c r="T25" s="78">
        <v>582</v>
      </c>
      <c r="U25" s="78">
        <f t="shared" si="0"/>
        <v>2028.27</v>
      </c>
      <c r="V25" s="78"/>
      <c r="W25" s="79"/>
      <c r="X25" s="80">
        <f t="shared" si="1"/>
        <v>2028.27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ht="20.1" customHeight="1" spans="2:255">
      <c r="B26" s="54"/>
      <c r="C26" s="55">
        <v>16568</v>
      </c>
      <c r="D26" s="56" t="s">
        <v>230</v>
      </c>
      <c r="E26" s="57" t="s">
        <v>231</v>
      </c>
      <c r="F26" s="58" t="s">
        <v>37</v>
      </c>
      <c r="G26" s="55">
        <v>200</v>
      </c>
      <c r="H26" s="59">
        <v>1.54</v>
      </c>
      <c r="I26" s="71">
        <v>9030754239</v>
      </c>
      <c r="J26" s="57">
        <v>200</v>
      </c>
      <c r="K26" s="57">
        <v>1.54</v>
      </c>
      <c r="L26" s="64">
        <v>43441</v>
      </c>
      <c r="M26" s="72"/>
      <c r="N26" s="72"/>
      <c r="O26" s="72"/>
      <c r="P26" s="72"/>
      <c r="Q26" s="72"/>
      <c r="R26" s="64" t="s">
        <v>932</v>
      </c>
      <c r="S26" s="57" t="s">
        <v>38</v>
      </c>
      <c r="T26" s="78">
        <v>582</v>
      </c>
      <c r="U26" s="78">
        <f t="shared" si="0"/>
        <v>896.28</v>
      </c>
      <c r="V26" s="78"/>
      <c r="W26" s="79"/>
      <c r="X26" s="80">
        <f t="shared" si="1"/>
        <v>896.28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16581</v>
      </c>
      <c r="D27" s="62" t="s">
        <v>655</v>
      </c>
      <c r="E27" s="63" t="s">
        <v>656</v>
      </c>
      <c r="F27" s="58" t="s">
        <v>37</v>
      </c>
      <c r="G27" s="55">
        <v>230</v>
      </c>
      <c r="H27" s="59">
        <v>1.472</v>
      </c>
      <c r="I27" s="71">
        <v>9030754240</v>
      </c>
      <c r="J27" s="57">
        <v>230</v>
      </c>
      <c r="K27" s="57">
        <v>1.472</v>
      </c>
      <c r="L27" s="64">
        <v>43441</v>
      </c>
      <c r="M27" s="72"/>
      <c r="N27" s="72"/>
      <c r="O27" s="72"/>
      <c r="P27" s="72"/>
      <c r="Q27" s="72"/>
      <c r="R27" s="64" t="s">
        <v>933</v>
      </c>
      <c r="S27" s="57" t="s">
        <v>38</v>
      </c>
      <c r="T27" s="78">
        <v>657</v>
      </c>
      <c r="U27" s="78">
        <f t="shared" si="0"/>
        <v>967.104</v>
      </c>
      <c r="V27" s="78"/>
      <c r="W27" s="79"/>
      <c r="X27" s="80">
        <f t="shared" si="1"/>
        <v>967.104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>
        <v>43441</v>
      </c>
      <c r="C28" s="55">
        <v>16627</v>
      </c>
      <c r="D28" s="56" t="s">
        <v>123</v>
      </c>
      <c r="E28" s="57" t="s">
        <v>124</v>
      </c>
      <c r="F28" s="58" t="s">
        <v>37</v>
      </c>
      <c r="G28" s="55">
        <v>360</v>
      </c>
      <c r="H28" s="59">
        <v>2.307</v>
      </c>
      <c r="I28" s="71">
        <v>9030754241</v>
      </c>
      <c r="J28" s="57">
        <v>360</v>
      </c>
      <c r="K28" s="57">
        <v>2.307</v>
      </c>
      <c r="L28" s="64">
        <v>43442</v>
      </c>
      <c r="M28" s="72"/>
      <c r="N28" s="72"/>
      <c r="O28" s="72"/>
      <c r="P28" s="72"/>
      <c r="Q28" s="72"/>
      <c r="R28" s="64" t="s">
        <v>929</v>
      </c>
      <c r="S28" s="57" t="s">
        <v>38</v>
      </c>
      <c r="T28" s="78">
        <v>530</v>
      </c>
      <c r="U28" s="78">
        <f t="shared" si="0"/>
        <v>1222.71</v>
      </c>
      <c r="V28" s="78"/>
      <c r="W28" s="79"/>
      <c r="X28" s="80">
        <f t="shared" si="1"/>
        <v>1222.71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ht="20.1" customHeight="1" spans="2:255">
      <c r="B29" s="54"/>
      <c r="C29" s="55">
        <v>16630</v>
      </c>
      <c r="D29" s="56" t="s">
        <v>86</v>
      </c>
      <c r="E29" s="57" t="s">
        <v>87</v>
      </c>
      <c r="F29" s="58" t="s">
        <v>37</v>
      </c>
      <c r="G29" s="55">
        <v>400</v>
      </c>
      <c r="H29" s="59">
        <v>3.08</v>
      </c>
      <c r="I29" s="71">
        <v>9030754242</v>
      </c>
      <c r="J29" s="57">
        <v>400</v>
      </c>
      <c r="K29" s="57">
        <v>3.08</v>
      </c>
      <c r="L29" s="64">
        <v>43442</v>
      </c>
      <c r="M29" s="72"/>
      <c r="N29" s="72"/>
      <c r="O29" s="72"/>
      <c r="P29" s="72"/>
      <c r="Q29" s="72"/>
      <c r="R29" s="64" t="s">
        <v>932</v>
      </c>
      <c r="S29" s="57" t="s">
        <v>38</v>
      </c>
      <c r="T29" s="78">
        <v>452</v>
      </c>
      <c r="U29" s="78">
        <f t="shared" si="0"/>
        <v>1392.16</v>
      </c>
      <c r="V29" s="78"/>
      <c r="W29" s="79"/>
      <c r="X29" s="80">
        <f t="shared" si="1"/>
        <v>1392.16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ht="20.1" customHeight="1" spans="2:255">
      <c r="B30" s="54">
        <v>43445</v>
      </c>
      <c r="C30" s="55">
        <v>16732</v>
      </c>
      <c r="D30" s="56" t="s">
        <v>875</v>
      </c>
      <c r="E30" s="57" t="s">
        <v>51</v>
      </c>
      <c r="F30" s="58" t="s">
        <v>37</v>
      </c>
      <c r="G30" s="55">
        <v>400</v>
      </c>
      <c r="H30" s="59">
        <v>2.56</v>
      </c>
      <c r="I30" s="71">
        <v>9030754246</v>
      </c>
      <c r="J30" s="57">
        <v>400</v>
      </c>
      <c r="K30" s="57">
        <v>2.56</v>
      </c>
      <c r="L30" s="64">
        <v>43447</v>
      </c>
      <c r="M30" s="72"/>
      <c r="N30" s="72"/>
      <c r="O30" s="72"/>
      <c r="P30" s="72"/>
      <c r="Q30" s="72"/>
      <c r="R30" s="64" t="s">
        <v>934</v>
      </c>
      <c r="S30" s="57" t="s">
        <v>38</v>
      </c>
      <c r="T30" s="78">
        <v>570</v>
      </c>
      <c r="U30" s="78">
        <f t="shared" si="0"/>
        <v>1459.2</v>
      </c>
      <c r="V30" s="78"/>
      <c r="W30" s="79"/>
      <c r="X30" s="80">
        <f t="shared" si="1"/>
        <v>1459.2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ht="20.1" customHeight="1" spans="2:255">
      <c r="B31" s="54"/>
      <c r="C31" s="55">
        <v>16760</v>
      </c>
      <c r="D31" s="56" t="s">
        <v>878</v>
      </c>
      <c r="E31" s="57" t="s">
        <v>129</v>
      </c>
      <c r="F31" s="58" t="s">
        <v>37</v>
      </c>
      <c r="G31" s="55">
        <v>232</v>
      </c>
      <c r="H31" s="59">
        <v>1.4878</v>
      </c>
      <c r="I31" s="71">
        <v>9030754245</v>
      </c>
      <c r="J31" s="57">
        <v>232</v>
      </c>
      <c r="K31" s="57">
        <v>1.4878</v>
      </c>
      <c r="L31" s="64">
        <v>43447</v>
      </c>
      <c r="M31" s="72"/>
      <c r="N31" s="72"/>
      <c r="O31" s="72"/>
      <c r="P31" s="72"/>
      <c r="Q31" s="72"/>
      <c r="R31" s="64" t="s">
        <v>934</v>
      </c>
      <c r="S31" s="57" t="s">
        <v>38</v>
      </c>
      <c r="T31" s="78">
        <v>592</v>
      </c>
      <c r="U31" s="78">
        <f t="shared" si="0"/>
        <v>880.7776</v>
      </c>
      <c r="V31" s="78"/>
      <c r="W31" s="79"/>
      <c r="X31" s="80">
        <f t="shared" si="1"/>
        <v>880.7776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ht="20.1" customHeight="1" spans="2:255">
      <c r="B32" s="54"/>
      <c r="C32" s="55">
        <v>16761</v>
      </c>
      <c r="D32" s="56" t="s">
        <v>597</v>
      </c>
      <c r="E32" s="57" t="s">
        <v>598</v>
      </c>
      <c r="F32" s="58" t="s">
        <v>37</v>
      </c>
      <c r="G32" s="55">
        <v>401</v>
      </c>
      <c r="H32" s="59">
        <v>3.115</v>
      </c>
      <c r="I32" s="71">
        <v>9030754244</v>
      </c>
      <c r="J32" s="57">
        <v>401</v>
      </c>
      <c r="K32" s="57">
        <v>3.115</v>
      </c>
      <c r="L32" s="64">
        <v>43447</v>
      </c>
      <c r="M32" s="72"/>
      <c r="N32" s="72"/>
      <c r="O32" s="72"/>
      <c r="P32" s="72"/>
      <c r="Q32" s="72"/>
      <c r="R32" s="64" t="s">
        <v>935</v>
      </c>
      <c r="S32" s="57" t="s">
        <v>38</v>
      </c>
      <c r="T32" s="78">
        <v>793</v>
      </c>
      <c r="U32" s="78">
        <f t="shared" si="0"/>
        <v>2470.195</v>
      </c>
      <c r="V32" s="78"/>
      <c r="W32" s="79"/>
      <c r="X32" s="80">
        <f t="shared" si="1"/>
        <v>2470.195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ht="20.1" customHeight="1" spans="2:255">
      <c r="B33" s="54"/>
      <c r="C33" s="55">
        <v>16763</v>
      </c>
      <c r="D33" s="56" t="s">
        <v>300</v>
      </c>
      <c r="E33" s="57" t="s">
        <v>301</v>
      </c>
      <c r="F33" s="58" t="s">
        <v>37</v>
      </c>
      <c r="G33" s="55">
        <v>900</v>
      </c>
      <c r="H33" s="59">
        <v>5.76</v>
      </c>
      <c r="I33" s="71">
        <v>9030754243</v>
      </c>
      <c r="J33" s="57">
        <v>900</v>
      </c>
      <c r="K33" s="57">
        <v>5.76</v>
      </c>
      <c r="L33" s="64">
        <v>43447</v>
      </c>
      <c r="M33" s="72"/>
      <c r="N33" s="72"/>
      <c r="O33" s="72"/>
      <c r="P33" s="72"/>
      <c r="Q33" s="72"/>
      <c r="R33" s="64" t="s">
        <v>935</v>
      </c>
      <c r="S33" s="57" t="s">
        <v>38</v>
      </c>
      <c r="T33" s="78">
        <v>620</v>
      </c>
      <c r="U33" s="78">
        <f t="shared" si="0"/>
        <v>3571.2</v>
      </c>
      <c r="V33" s="78"/>
      <c r="W33" s="79"/>
      <c r="X33" s="80">
        <f t="shared" si="1"/>
        <v>3571.2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ht="20.1" customHeight="1" spans="2:255">
      <c r="B34" s="64">
        <v>43448</v>
      </c>
      <c r="C34" s="57">
        <v>16897</v>
      </c>
      <c r="D34" s="65" t="s">
        <v>69</v>
      </c>
      <c r="E34" s="57" t="s">
        <v>70</v>
      </c>
      <c r="F34" s="57" t="s">
        <v>37</v>
      </c>
      <c r="G34" s="57">
        <v>1250</v>
      </c>
      <c r="H34" s="57">
        <v>8.105</v>
      </c>
      <c r="I34" s="71">
        <v>9030754247</v>
      </c>
      <c r="J34" s="57">
        <v>1250</v>
      </c>
      <c r="K34" s="57">
        <v>8.105</v>
      </c>
      <c r="L34" s="64">
        <v>43452</v>
      </c>
      <c r="M34" s="72"/>
      <c r="N34" s="72"/>
      <c r="O34" s="72"/>
      <c r="P34" s="72"/>
      <c r="Q34" s="72"/>
      <c r="R34" s="64"/>
      <c r="S34" s="57"/>
      <c r="T34" s="78">
        <v>500</v>
      </c>
      <c r="U34" s="78">
        <f t="shared" si="0"/>
        <v>4052.5</v>
      </c>
      <c r="V34" s="78"/>
      <c r="W34" s="79"/>
      <c r="X34" s="80">
        <f t="shared" si="1"/>
        <v>4052.5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ht="20.1" customHeight="1" spans="2:255">
      <c r="B35" s="64">
        <v>43451</v>
      </c>
      <c r="C35" s="55">
        <v>16937</v>
      </c>
      <c r="D35" s="56" t="s">
        <v>523</v>
      </c>
      <c r="E35" s="57" t="s">
        <v>61</v>
      </c>
      <c r="F35" s="57" t="s">
        <v>37</v>
      </c>
      <c r="G35" s="55">
        <v>1520</v>
      </c>
      <c r="H35" s="59">
        <v>9.6</v>
      </c>
      <c r="I35" s="57" t="s">
        <v>936</v>
      </c>
      <c r="J35" s="57">
        <v>1520</v>
      </c>
      <c r="K35" s="57">
        <v>9.6</v>
      </c>
      <c r="L35" s="64">
        <v>43452</v>
      </c>
      <c r="M35" s="72"/>
      <c r="N35" s="72"/>
      <c r="O35" s="72"/>
      <c r="P35" s="72"/>
      <c r="Q35" s="72"/>
      <c r="R35" s="72"/>
      <c r="S35" s="72"/>
      <c r="T35" s="78">
        <v>370</v>
      </c>
      <c r="U35" s="78">
        <f t="shared" si="0"/>
        <v>3552</v>
      </c>
      <c r="V35" s="78"/>
      <c r="W35" s="79"/>
      <c r="X35" s="80">
        <f t="shared" si="1"/>
        <v>3552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ht="20.1" customHeight="1" spans="2:255">
      <c r="B36" s="54"/>
      <c r="C36" s="55">
        <v>16939</v>
      </c>
      <c r="D36" s="56" t="s">
        <v>886</v>
      </c>
      <c r="E36" s="57" t="s">
        <v>186</v>
      </c>
      <c r="F36" s="57" t="s">
        <v>37</v>
      </c>
      <c r="G36" s="55">
        <v>700</v>
      </c>
      <c r="H36" s="59">
        <v>4.48</v>
      </c>
      <c r="I36" s="57" t="s">
        <v>937</v>
      </c>
      <c r="J36" s="57">
        <v>700</v>
      </c>
      <c r="K36" s="57">
        <v>4.48</v>
      </c>
      <c r="L36" s="64">
        <v>43453</v>
      </c>
      <c r="M36" s="72"/>
      <c r="N36" s="72"/>
      <c r="O36" s="72"/>
      <c r="P36" s="72"/>
      <c r="Q36" s="72"/>
      <c r="R36" s="72"/>
      <c r="S36" s="72"/>
      <c r="T36" s="78">
        <v>680</v>
      </c>
      <c r="U36" s="78">
        <f t="shared" si="0"/>
        <v>3046.4</v>
      </c>
      <c r="V36" s="78"/>
      <c r="W36" s="79"/>
      <c r="X36" s="80">
        <f t="shared" si="1"/>
        <v>3046.4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ht="20.1" customHeight="1" spans="2:255">
      <c r="B37" s="64">
        <v>43452</v>
      </c>
      <c r="C37" s="55">
        <v>16961</v>
      </c>
      <c r="D37" s="56" t="s">
        <v>138</v>
      </c>
      <c r="E37" s="57" t="s">
        <v>450</v>
      </c>
      <c r="F37" s="58" t="s">
        <v>37</v>
      </c>
      <c r="G37" s="55">
        <v>80</v>
      </c>
      <c r="H37" s="59">
        <v>0.512</v>
      </c>
      <c r="I37" s="57" t="s">
        <v>938</v>
      </c>
      <c r="J37" s="57">
        <v>80</v>
      </c>
      <c r="K37" s="57">
        <v>0.512</v>
      </c>
      <c r="L37" s="64">
        <v>43453</v>
      </c>
      <c r="M37" s="72"/>
      <c r="N37" s="72"/>
      <c r="O37" s="72"/>
      <c r="P37" s="72"/>
      <c r="Q37" s="72"/>
      <c r="R37" s="72"/>
      <c r="S37" s="72"/>
      <c r="T37" s="78">
        <v>580</v>
      </c>
      <c r="U37" s="78">
        <f t="shared" si="0"/>
        <v>296.96</v>
      </c>
      <c r="V37" s="78"/>
      <c r="W37" s="79">
        <v>340</v>
      </c>
      <c r="X37" s="80">
        <f t="shared" si="1"/>
        <v>636.96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ht="20.1" customHeight="1" spans="2:255">
      <c r="B38" s="54"/>
      <c r="C38" s="55">
        <v>16962</v>
      </c>
      <c r="D38" s="56" t="s">
        <v>138</v>
      </c>
      <c r="E38" s="57" t="s">
        <v>450</v>
      </c>
      <c r="F38" s="58" t="s">
        <v>37</v>
      </c>
      <c r="G38" s="55">
        <v>155</v>
      </c>
      <c r="H38" s="59">
        <v>0.992</v>
      </c>
      <c r="I38" s="57" t="s">
        <v>939</v>
      </c>
      <c r="J38" s="57">
        <v>155</v>
      </c>
      <c r="K38" s="57">
        <v>0.992</v>
      </c>
      <c r="L38" s="64">
        <v>43453</v>
      </c>
      <c r="M38" s="72"/>
      <c r="N38" s="72"/>
      <c r="O38" s="72"/>
      <c r="P38" s="72"/>
      <c r="Q38" s="72"/>
      <c r="R38" s="72"/>
      <c r="S38" s="72"/>
      <c r="T38" s="78">
        <v>580</v>
      </c>
      <c r="U38" s="78">
        <f t="shared" si="0"/>
        <v>575.36</v>
      </c>
      <c r="V38" s="78"/>
      <c r="W38" s="79">
        <f>40+J38*3</f>
        <v>505</v>
      </c>
      <c r="X38" s="80">
        <f t="shared" si="1"/>
        <v>1080.36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ht="20.1" customHeight="1" spans="2:255">
      <c r="B39" s="54"/>
      <c r="C39" s="55">
        <v>16963</v>
      </c>
      <c r="D39" s="56" t="s">
        <v>138</v>
      </c>
      <c r="E39" s="57" t="s">
        <v>702</v>
      </c>
      <c r="F39" s="58" t="s">
        <v>37</v>
      </c>
      <c r="G39" s="55">
        <v>60</v>
      </c>
      <c r="H39" s="59">
        <v>0.384</v>
      </c>
      <c r="I39" s="57" t="s">
        <v>940</v>
      </c>
      <c r="J39" s="57">
        <v>60</v>
      </c>
      <c r="K39" s="57">
        <v>0.384</v>
      </c>
      <c r="L39" s="64">
        <v>43453</v>
      </c>
      <c r="M39" s="72"/>
      <c r="N39" s="72"/>
      <c r="O39" s="72"/>
      <c r="P39" s="72"/>
      <c r="Q39" s="72"/>
      <c r="R39" s="72"/>
      <c r="S39" s="72"/>
      <c r="T39" s="78">
        <v>540</v>
      </c>
      <c r="U39" s="78">
        <f t="shared" si="0"/>
        <v>207.36</v>
      </c>
      <c r="V39" s="78"/>
      <c r="W39" s="79">
        <v>340</v>
      </c>
      <c r="X39" s="80">
        <f t="shared" si="1"/>
        <v>547.36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ht="20.1" customHeight="1" spans="2:255">
      <c r="B40" s="54"/>
      <c r="C40" s="55">
        <v>16964</v>
      </c>
      <c r="D40" s="56" t="s">
        <v>138</v>
      </c>
      <c r="E40" s="57" t="s">
        <v>451</v>
      </c>
      <c r="F40" s="58" t="s">
        <v>37</v>
      </c>
      <c r="G40" s="55">
        <v>75</v>
      </c>
      <c r="H40" s="59">
        <v>0.48</v>
      </c>
      <c r="I40" s="57" t="s">
        <v>941</v>
      </c>
      <c r="J40" s="57">
        <v>75</v>
      </c>
      <c r="K40" s="57">
        <v>0.48</v>
      </c>
      <c r="L40" s="64">
        <v>43454</v>
      </c>
      <c r="M40" s="72"/>
      <c r="N40" s="72"/>
      <c r="O40" s="72"/>
      <c r="P40" s="72"/>
      <c r="Q40" s="72"/>
      <c r="R40" s="72"/>
      <c r="S40" s="72"/>
      <c r="T40" s="78">
        <v>540</v>
      </c>
      <c r="U40" s="78">
        <f t="shared" si="0"/>
        <v>259.2</v>
      </c>
      <c r="V40" s="78"/>
      <c r="W40" s="79">
        <v>340</v>
      </c>
      <c r="X40" s="80">
        <f t="shared" si="1"/>
        <v>599.2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ht="20.1" customHeight="1" spans="2:255">
      <c r="B41" s="54"/>
      <c r="C41" s="55">
        <v>16965</v>
      </c>
      <c r="D41" s="56" t="s">
        <v>138</v>
      </c>
      <c r="E41" s="57" t="s">
        <v>454</v>
      </c>
      <c r="F41" s="58" t="s">
        <v>37</v>
      </c>
      <c r="G41" s="55">
        <v>85</v>
      </c>
      <c r="H41" s="59">
        <v>0.544</v>
      </c>
      <c r="I41" s="57" t="s">
        <v>942</v>
      </c>
      <c r="J41" s="57">
        <v>85</v>
      </c>
      <c r="K41" s="57">
        <v>0.544</v>
      </c>
      <c r="L41" s="64">
        <v>43453</v>
      </c>
      <c r="M41" s="72"/>
      <c r="N41" s="72"/>
      <c r="O41" s="72"/>
      <c r="P41" s="72"/>
      <c r="Q41" s="72"/>
      <c r="R41" s="72"/>
      <c r="S41" s="72"/>
      <c r="T41" s="78">
        <v>580</v>
      </c>
      <c r="U41" s="78">
        <f t="shared" si="0"/>
        <v>315.52</v>
      </c>
      <c r="V41" s="78"/>
      <c r="W41" s="79">
        <v>340</v>
      </c>
      <c r="X41" s="80">
        <f t="shared" si="1"/>
        <v>655.52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ht="20.1" customHeight="1" spans="2:255">
      <c r="B42" s="54"/>
      <c r="C42" s="55">
        <v>16966</v>
      </c>
      <c r="D42" s="56" t="s">
        <v>138</v>
      </c>
      <c r="E42" s="57" t="s">
        <v>558</v>
      </c>
      <c r="F42" s="58" t="s">
        <v>37</v>
      </c>
      <c r="G42" s="55">
        <v>95</v>
      </c>
      <c r="H42" s="59">
        <v>0.608</v>
      </c>
      <c r="I42" s="57" t="s">
        <v>943</v>
      </c>
      <c r="J42" s="57">
        <v>95</v>
      </c>
      <c r="K42" s="57">
        <v>0.608</v>
      </c>
      <c r="L42" s="64">
        <v>43454</v>
      </c>
      <c r="M42" s="72"/>
      <c r="N42" s="72"/>
      <c r="O42" s="72"/>
      <c r="P42" s="72"/>
      <c r="Q42" s="72"/>
      <c r="R42" s="72"/>
      <c r="S42" s="72"/>
      <c r="T42" s="78">
        <v>540</v>
      </c>
      <c r="U42" s="78">
        <f t="shared" si="0"/>
        <v>328.32</v>
      </c>
      <c r="V42" s="78"/>
      <c r="W42" s="79">
        <v>340</v>
      </c>
      <c r="X42" s="80">
        <f t="shared" si="1"/>
        <v>668.32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ht="20.1" customHeight="1" spans="2:255">
      <c r="B43" s="54"/>
      <c r="C43" s="55">
        <v>16967</v>
      </c>
      <c r="D43" s="56" t="s">
        <v>138</v>
      </c>
      <c r="E43" s="57" t="s">
        <v>452</v>
      </c>
      <c r="F43" s="58" t="s">
        <v>37</v>
      </c>
      <c r="G43" s="55">
        <v>90</v>
      </c>
      <c r="H43" s="59">
        <v>0.576</v>
      </c>
      <c r="I43" s="57" t="s">
        <v>944</v>
      </c>
      <c r="J43" s="57">
        <v>90</v>
      </c>
      <c r="K43" s="57">
        <v>0.576</v>
      </c>
      <c r="L43" s="64">
        <v>43454</v>
      </c>
      <c r="M43" s="72"/>
      <c r="N43" s="72"/>
      <c r="O43" s="72"/>
      <c r="P43" s="72"/>
      <c r="Q43" s="72"/>
      <c r="R43" s="72"/>
      <c r="S43" s="72"/>
      <c r="T43" s="78">
        <v>650</v>
      </c>
      <c r="U43" s="78">
        <f t="shared" si="0"/>
        <v>374.4</v>
      </c>
      <c r="V43" s="78"/>
      <c r="W43" s="79">
        <v>340</v>
      </c>
      <c r="X43" s="80">
        <f t="shared" si="1"/>
        <v>714.4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ht="20.1" customHeight="1" spans="2:255">
      <c r="B44" s="54"/>
      <c r="C44" s="55">
        <v>16968</v>
      </c>
      <c r="D44" s="56" t="s">
        <v>138</v>
      </c>
      <c r="E44" s="57" t="s">
        <v>453</v>
      </c>
      <c r="F44" s="58" t="s">
        <v>37</v>
      </c>
      <c r="G44" s="55">
        <v>140</v>
      </c>
      <c r="H44" s="59">
        <v>0.896</v>
      </c>
      <c r="I44" s="57" t="s">
        <v>945</v>
      </c>
      <c r="J44" s="57">
        <v>140</v>
      </c>
      <c r="K44" s="57">
        <v>0.896</v>
      </c>
      <c r="L44" s="64">
        <v>43453</v>
      </c>
      <c r="M44" s="72"/>
      <c r="N44" s="72"/>
      <c r="O44" s="72"/>
      <c r="P44" s="72"/>
      <c r="Q44" s="72"/>
      <c r="R44" s="72"/>
      <c r="S44" s="72"/>
      <c r="T44" s="78">
        <v>580</v>
      </c>
      <c r="U44" s="78">
        <f t="shared" si="0"/>
        <v>519.68</v>
      </c>
      <c r="V44" s="78"/>
      <c r="W44" s="79">
        <f>40+J44*3</f>
        <v>460</v>
      </c>
      <c r="X44" s="80">
        <f t="shared" si="1"/>
        <v>979.68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ht="20.1" customHeight="1" spans="2:255">
      <c r="B45" s="54"/>
      <c r="C45" s="55">
        <v>16969</v>
      </c>
      <c r="D45" s="56" t="s">
        <v>138</v>
      </c>
      <c r="E45" s="57" t="s">
        <v>891</v>
      </c>
      <c r="F45" s="58" t="s">
        <v>37</v>
      </c>
      <c r="G45" s="55">
        <v>40</v>
      </c>
      <c r="H45" s="59">
        <v>0.256</v>
      </c>
      <c r="I45" s="57" t="s">
        <v>946</v>
      </c>
      <c r="J45" s="57">
        <v>40</v>
      </c>
      <c r="K45" s="57">
        <v>0.256</v>
      </c>
      <c r="L45" s="64">
        <v>43453</v>
      </c>
      <c r="M45" s="72"/>
      <c r="N45" s="72"/>
      <c r="O45" s="72"/>
      <c r="P45" s="72"/>
      <c r="Q45" s="72"/>
      <c r="R45" s="72"/>
      <c r="S45" s="72"/>
      <c r="T45" s="78">
        <v>260</v>
      </c>
      <c r="U45" s="78">
        <f t="shared" si="0"/>
        <v>66.56</v>
      </c>
      <c r="V45" s="78"/>
      <c r="W45" s="79">
        <v>340</v>
      </c>
      <c r="X45" s="80">
        <f t="shared" si="1"/>
        <v>406.56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ht="20.1" customHeight="1" spans="2:255">
      <c r="B46" s="54"/>
      <c r="C46" s="55">
        <v>16970</v>
      </c>
      <c r="D46" s="56" t="s">
        <v>138</v>
      </c>
      <c r="E46" s="57" t="s">
        <v>460</v>
      </c>
      <c r="F46" s="58" t="s">
        <v>37</v>
      </c>
      <c r="G46" s="55">
        <v>52</v>
      </c>
      <c r="H46" s="59">
        <v>0.3328</v>
      </c>
      <c r="I46" s="57" t="s">
        <v>947</v>
      </c>
      <c r="J46" s="57">
        <v>52</v>
      </c>
      <c r="K46" s="57">
        <v>0.3328</v>
      </c>
      <c r="L46" s="64">
        <v>43453</v>
      </c>
      <c r="M46" s="72"/>
      <c r="N46" s="72"/>
      <c r="O46" s="72"/>
      <c r="P46" s="72"/>
      <c r="Q46" s="72"/>
      <c r="R46" s="72"/>
      <c r="S46" s="72"/>
      <c r="T46" s="78">
        <v>260</v>
      </c>
      <c r="U46" s="78">
        <f t="shared" si="0"/>
        <v>86.528</v>
      </c>
      <c r="V46" s="78"/>
      <c r="W46" s="79">
        <v>340</v>
      </c>
      <c r="X46" s="80">
        <f t="shared" si="1"/>
        <v>426.528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ht="20.1" customHeight="1" spans="2:255">
      <c r="B47" s="54"/>
      <c r="C47" s="55">
        <v>16971</v>
      </c>
      <c r="D47" s="56" t="s">
        <v>138</v>
      </c>
      <c r="E47" s="57" t="s">
        <v>559</v>
      </c>
      <c r="F47" s="58" t="s">
        <v>37</v>
      </c>
      <c r="G47" s="55">
        <v>164</v>
      </c>
      <c r="H47" s="59">
        <v>1.0496</v>
      </c>
      <c r="I47" s="57" t="s">
        <v>948</v>
      </c>
      <c r="J47" s="57">
        <v>164</v>
      </c>
      <c r="K47" s="57">
        <v>1.0496</v>
      </c>
      <c r="L47" s="64">
        <v>43454</v>
      </c>
      <c r="M47" s="72"/>
      <c r="N47" s="72"/>
      <c r="O47" s="72"/>
      <c r="P47" s="72"/>
      <c r="Q47" s="72"/>
      <c r="R47" s="72"/>
      <c r="S47" s="72"/>
      <c r="T47" s="78">
        <v>410</v>
      </c>
      <c r="U47" s="78">
        <f t="shared" si="0"/>
        <v>430.336</v>
      </c>
      <c r="V47" s="78"/>
      <c r="W47" s="79">
        <f>H48*40+G48*3</f>
        <v>198.616</v>
      </c>
      <c r="X47" s="80">
        <f t="shared" si="1"/>
        <v>628.952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ht="20.1" customHeight="1" spans="2:255">
      <c r="B48" s="54"/>
      <c r="C48" s="55">
        <v>16972</v>
      </c>
      <c r="D48" s="56" t="s">
        <v>138</v>
      </c>
      <c r="E48" s="57" t="s">
        <v>560</v>
      </c>
      <c r="F48" s="58" t="s">
        <v>37</v>
      </c>
      <c r="G48" s="55">
        <v>61</v>
      </c>
      <c r="H48" s="59">
        <v>0.3904</v>
      </c>
      <c r="I48" s="57" t="s">
        <v>949</v>
      </c>
      <c r="J48" s="57">
        <v>61</v>
      </c>
      <c r="K48" s="57">
        <v>0.3904</v>
      </c>
      <c r="L48" s="64">
        <v>43453</v>
      </c>
      <c r="M48" s="72"/>
      <c r="N48" s="72"/>
      <c r="O48" s="72"/>
      <c r="P48" s="72"/>
      <c r="Q48" s="72"/>
      <c r="R48" s="72"/>
      <c r="S48" s="72"/>
      <c r="T48" s="78">
        <v>320</v>
      </c>
      <c r="U48" s="78">
        <f t="shared" si="0"/>
        <v>124.928</v>
      </c>
      <c r="V48" s="78"/>
      <c r="W48" s="79">
        <v>340</v>
      </c>
      <c r="X48" s="80">
        <f t="shared" si="1"/>
        <v>464.928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ht="20.1" customHeight="1" spans="2:255">
      <c r="B49" s="54"/>
      <c r="C49" s="55">
        <v>16973</v>
      </c>
      <c r="D49" s="56" t="s">
        <v>138</v>
      </c>
      <c r="E49" s="57" t="s">
        <v>455</v>
      </c>
      <c r="F49" s="58" t="s">
        <v>37</v>
      </c>
      <c r="G49" s="55">
        <v>96</v>
      </c>
      <c r="H49" s="59">
        <v>0.6144</v>
      </c>
      <c r="I49" s="57" t="s">
        <v>950</v>
      </c>
      <c r="J49" s="57">
        <v>96</v>
      </c>
      <c r="K49" s="57">
        <v>0.6144</v>
      </c>
      <c r="L49" s="64">
        <v>43453</v>
      </c>
      <c r="M49" s="72"/>
      <c r="N49" s="72"/>
      <c r="O49" s="72"/>
      <c r="P49" s="72"/>
      <c r="Q49" s="72"/>
      <c r="R49" s="72"/>
      <c r="S49" s="72"/>
      <c r="T49" s="78">
        <v>780</v>
      </c>
      <c r="U49" s="78">
        <f t="shared" si="0"/>
        <v>479.232</v>
      </c>
      <c r="V49" s="78"/>
      <c r="W49" s="79">
        <v>340</v>
      </c>
      <c r="X49" s="80">
        <f t="shared" si="1"/>
        <v>819.232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ht="20.1" customHeight="1" spans="2:255">
      <c r="B50" s="54"/>
      <c r="C50" s="55">
        <v>16974</v>
      </c>
      <c r="D50" s="56" t="s">
        <v>138</v>
      </c>
      <c r="E50" s="57" t="s">
        <v>456</v>
      </c>
      <c r="F50" s="58" t="s">
        <v>37</v>
      </c>
      <c r="G50" s="55">
        <v>560</v>
      </c>
      <c r="H50" s="59">
        <v>3.584</v>
      </c>
      <c r="I50" s="57" t="s">
        <v>951</v>
      </c>
      <c r="J50" s="57">
        <v>560</v>
      </c>
      <c r="K50" s="57">
        <v>3.584</v>
      </c>
      <c r="L50" s="64">
        <v>43453</v>
      </c>
      <c r="M50" s="72"/>
      <c r="N50" s="72"/>
      <c r="O50" s="72"/>
      <c r="P50" s="72"/>
      <c r="Q50" s="72"/>
      <c r="R50" s="72"/>
      <c r="S50" s="72"/>
      <c r="T50" s="78">
        <v>760</v>
      </c>
      <c r="U50" s="78">
        <f t="shared" si="0"/>
        <v>2723.84</v>
      </c>
      <c r="V50" s="78"/>
      <c r="W50" s="79">
        <f>H50*40+G50*3</f>
        <v>1823.36</v>
      </c>
      <c r="X50" s="80">
        <f t="shared" si="1"/>
        <v>4547.2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ht="22.5" customHeight="1" spans="2:255">
      <c r="B51" s="54"/>
      <c r="C51" s="55">
        <v>16975</v>
      </c>
      <c r="D51" s="56" t="s">
        <v>138</v>
      </c>
      <c r="E51" s="57" t="s">
        <v>457</v>
      </c>
      <c r="F51" s="58" t="s">
        <v>37</v>
      </c>
      <c r="G51" s="55">
        <v>234</v>
      </c>
      <c r="H51" s="59">
        <v>1.4976</v>
      </c>
      <c r="I51" s="57" t="s">
        <v>952</v>
      </c>
      <c r="J51" s="57">
        <v>234</v>
      </c>
      <c r="K51" s="57">
        <v>1.4976</v>
      </c>
      <c r="L51" s="64">
        <v>43453</v>
      </c>
      <c r="M51" s="72"/>
      <c r="N51" s="72"/>
      <c r="O51" s="72"/>
      <c r="P51" s="72"/>
      <c r="Q51" s="72"/>
      <c r="R51" s="72"/>
      <c r="S51" s="72"/>
      <c r="T51" s="78">
        <v>670</v>
      </c>
      <c r="U51" s="78">
        <f t="shared" si="0"/>
        <v>1003.392</v>
      </c>
      <c r="V51" s="78"/>
      <c r="W51" s="79">
        <f>H51*40+G51*3</f>
        <v>761.904</v>
      </c>
      <c r="X51" s="80">
        <f t="shared" si="1"/>
        <v>1765.296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ht="20.1" customHeight="1" spans="2:255">
      <c r="B52" s="54"/>
      <c r="C52" s="55">
        <v>16976</v>
      </c>
      <c r="D52" s="56" t="s">
        <v>138</v>
      </c>
      <c r="E52" s="57" t="s">
        <v>461</v>
      </c>
      <c r="F52" s="58" t="s">
        <v>37</v>
      </c>
      <c r="G52" s="55">
        <v>20</v>
      </c>
      <c r="H52" s="59">
        <v>0.128</v>
      </c>
      <c r="I52" s="57" t="s">
        <v>953</v>
      </c>
      <c r="J52" s="57">
        <v>20</v>
      </c>
      <c r="K52" s="57">
        <v>0.128</v>
      </c>
      <c r="L52" s="64">
        <v>43453</v>
      </c>
      <c r="M52" s="72"/>
      <c r="N52" s="72"/>
      <c r="O52" s="72"/>
      <c r="P52" s="72"/>
      <c r="Q52" s="72"/>
      <c r="R52" s="72"/>
      <c r="S52" s="72"/>
      <c r="T52" s="78">
        <v>764</v>
      </c>
      <c r="U52" s="78">
        <f t="shared" si="0"/>
        <v>97.792</v>
      </c>
      <c r="V52" s="78"/>
      <c r="W52" s="79">
        <v>340</v>
      </c>
      <c r="X52" s="80">
        <f t="shared" si="1"/>
        <v>437.792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ht="20.1" customHeight="1" spans="2:255">
      <c r="B53" s="54"/>
      <c r="C53" s="55">
        <v>16977</v>
      </c>
      <c r="D53" s="56" t="s">
        <v>138</v>
      </c>
      <c r="E53" s="57" t="s">
        <v>458</v>
      </c>
      <c r="F53" s="58" t="s">
        <v>37</v>
      </c>
      <c r="G53" s="55">
        <v>172</v>
      </c>
      <c r="H53" s="59">
        <v>1.1008</v>
      </c>
      <c r="I53" s="57" t="s">
        <v>954</v>
      </c>
      <c r="J53" s="57">
        <v>172</v>
      </c>
      <c r="K53" s="57">
        <v>1.1008</v>
      </c>
      <c r="L53" s="64">
        <v>43453</v>
      </c>
      <c r="M53" s="72"/>
      <c r="N53" s="72"/>
      <c r="O53" s="72"/>
      <c r="P53" s="72"/>
      <c r="Q53" s="72"/>
      <c r="R53" s="72"/>
      <c r="S53" s="72"/>
      <c r="T53" s="78">
        <v>500</v>
      </c>
      <c r="U53" s="78">
        <f t="shared" si="0"/>
        <v>550.4</v>
      </c>
      <c r="V53" s="78"/>
      <c r="W53" s="79">
        <f>H53*40+G53*3</f>
        <v>560.032</v>
      </c>
      <c r="X53" s="80">
        <f t="shared" si="1"/>
        <v>1110.432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ht="20.1" customHeight="1" spans="2:255">
      <c r="B54" s="54"/>
      <c r="C54" s="55">
        <v>16978</v>
      </c>
      <c r="D54" s="56" t="s">
        <v>138</v>
      </c>
      <c r="E54" s="57" t="s">
        <v>459</v>
      </c>
      <c r="F54" s="58" t="s">
        <v>37</v>
      </c>
      <c r="G54" s="55">
        <v>167</v>
      </c>
      <c r="H54" s="59">
        <v>1.0688</v>
      </c>
      <c r="I54" s="57" t="s">
        <v>955</v>
      </c>
      <c r="J54" s="57">
        <v>167</v>
      </c>
      <c r="K54" s="57">
        <v>1.0688</v>
      </c>
      <c r="L54" s="64">
        <v>43453</v>
      </c>
      <c r="M54" s="72"/>
      <c r="N54" s="72"/>
      <c r="O54" s="72"/>
      <c r="P54" s="72"/>
      <c r="Q54" s="72"/>
      <c r="R54" s="72"/>
      <c r="S54" s="72"/>
      <c r="T54" s="78">
        <v>540</v>
      </c>
      <c r="U54" s="78">
        <f t="shared" si="0"/>
        <v>577.152</v>
      </c>
      <c r="V54" s="78"/>
      <c r="W54" s="79">
        <f>H54*40+G54*3</f>
        <v>543.752</v>
      </c>
      <c r="X54" s="80">
        <f t="shared" si="1"/>
        <v>1120.904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ht="20.1" customHeight="1" spans="2:255">
      <c r="B55" s="54"/>
      <c r="C55" s="55">
        <v>16979</v>
      </c>
      <c r="D55" s="56" t="s">
        <v>138</v>
      </c>
      <c r="E55" s="57" t="s">
        <v>139</v>
      </c>
      <c r="F55" s="58" t="s">
        <v>37</v>
      </c>
      <c r="G55" s="55">
        <v>111</v>
      </c>
      <c r="H55" s="59">
        <v>0.7104</v>
      </c>
      <c r="I55" s="57" t="s">
        <v>956</v>
      </c>
      <c r="J55" s="57">
        <v>111</v>
      </c>
      <c r="K55" s="57">
        <v>0.7104</v>
      </c>
      <c r="L55" s="64">
        <v>43454</v>
      </c>
      <c r="M55" s="72"/>
      <c r="N55" s="72"/>
      <c r="O55" s="72"/>
      <c r="P55" s="72"/>
      <c r="Q55" s="72"/>
      <c r="R55" s="72"/>
      <c r="S55" s="72"/>
      <c r="T55" s="78">
        <v>635</v>
      </c>
      <c r="U55" s="78">
        <f t="shared" si="0"/>
        <v>451.104</v>
      </c>
      <c r="V55" s="78"/>
      <c r="W55" s="79">
        <f>40+J55*3</f>
        <v>373</v>
      </c>
      <c r="X55" s="80">
        <f t="shared" si="1"/>
        <v>824.104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ht="20.1" customHeight="1" spans="2:255">
      <c r="B56" s="54"/>
      <c r="C56" s="55">
        <v>16980</v>
      </c>
      <c r="D56" s="56" t="s">
        <v>138</v>
      </c>
      <c r="E56" s="57" t="s">
        <v>707</v>
      </c>
      <c r="F56" s="58" t="s">
        <v>37</v>
      </c>
      <c r="G56" s="55">
        <v>62</v>
      </c>
      <c r="H56" s="59">
        <v>0.3968</v>
      </c>
      <c r="I56" s="57" t="s">
        <v>957</v>
      </c>
      <c r="J56" s="57">
        <v>62</v>
      </c>
      <c r="K56" s="57">
        <v>0.3968</v>
      </c>
      <c r="L56" s="64">
        <v>43453</v>
      </c>
      <c r="M56" s="72"/>
      <c r="N56" s="72"/>
      <c r="O56" s="72"/>
      <c r="P56" s="72"/>
      <c r="Q56" s="72"/>
      <c r="R56" s="72"/>
      <c r="S56" s="72"/>
      <c r="T56" s="78">
        <v>430</v>
      </c>
      <c r="U56" s="78">
        <f t="shared" si="0"/>
        <v>170.624</v>
      </c>
      <c r="V56" s="78"/>
      <c r="W56" s="79">
        <v>340</v>
      </c>
      <c r="X56" s="80">
        <f t="shared" si="1"/>
        <v>510.624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ht="20.1" customHeight="1" spans="2:255">
      <c r="B57" s="54"/>
      <c r="C57" s="55">
        <v>16981</v>
      </c>
      <c r="D57" s="56" t="s">
        <v>138</v>
      </c>
      <c r="E57" s="57" t="s">
        <v>708</v>
      </c>
      <c r="F57" s="58" t="s">
        <v>37</v>
      </c>
      <c r="G57" s="55">
        <v>64</v>
      </c>
      <c r="H57" s="59">
        <v>0.4096</v>
      </c>
      <c r="I57" s="57" t="s">
        <v>958</v>
      </c>
      <c r="J57" s="57">
        <v>64</v>
      </c>
      <c r="K57" s="57">
        <v>0.4096</v>
      </c>
      <c r="L57" s="64">
        <v>43453</v>
      </c>
      <c r="M57" s="72"/>
      <c r="N57" s="72"/>
      <c r="O57" s="72"/>
      <c r="P57" s="72"/>
      <c r="Q57" s="72"/>
      <c r="R57" s="72"/>
      <c r="S57" s="72"/>
      <c r="T57" s="78">
        <v>500</v>
      </c>
      <c r="U57" s="78">
        <f t="shared" si="0"/>
        <v>204.8</v>
      </c>
      <c r="V57" s="78"/>
      <c r="W57" s="79">
        <v>340</v>
      </c>
      <c r="X57" s="80">
        <f t="shared" si="1"/>
        <v>544.8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ht="20.1" customHeight="1" spans="2:255">
      <c r="B58" s="61"/>
      <c r="C58" s="55">
        <v>16982</v>
      </c>
      <c r="D58" s="56" t="s">
        <v>138</v>
      </c>
      <c r="E58" s="57" t="s">
        <v>709</v>
      </c>
      <c r="F58" s="58" t="s">
        <v>37</v>
      </c>
      <c r="G58" s="55">
        <v>86</v>
      </c>
      <c r="H58" s="59">
        <v>0.5504</v>
      </c>
      <c r="I58" s="57" t="s">
        <v>959</v>
      </c>
      <c r="J58" s="57">
        <v>86</v>
      </c>
      <c r="K58" s="57">
        <v>0.5504</v>
      </c>
      <c r="L58" s="64">
        <v>43453</v>
      </c>
      <c r="M58" s="72"/>
      <c r="N58" s="72"/>
      <c r="O58" s="72"/>
      <c r="P58" s="72"/>
      <c r="Q58" s="72"/>
      <c r="R58" s="72"/>
      <c r="S58" s="72"/>
      <c r="T58" s="78">
        <v>500</v>
      </c>
      <c r="U58" s="78">
        <f t="shared" si="0"/>
        <v>275.2</v>
      </c>
      <c r="V58" s="78"/>
      <c r="W58" s="79">
        <v>340</v>
      </c>
      <c r="X58" s="80">
        <f t="shared" si="1"/>
        <v>615.2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ht="20.1" customHeight="1" spans="2:255">
      <c r="B59" s="54"/>
      <c r="C59" s="55">
        <v>16983</v>
      </c>
      <c r="D59" s="56" t="s">
        <v>138</v>
      </c>
      <c r="E59" s="57" t="s">
        <v>711</v>
      </c>
      <c r="F59" s="58" t="s">
        <v>37</v>
      </c>
      <c r="G59" s="55">
        <v>40</v>
      </c>
      <c r="H59" s="59">
        <v>0.256</v>
      </c>
      <c r="I59" s="57" t="s">
        <v>960</v>
      </c>
      <c r="J59" s="57">
        <v>40</v>
      </c>
      <c r="K59" s="57">
        <v>0.256</v>
      </c>
      <c r="L59" s="64">
        <v>43454</v>
      </c>
      <c r="M59" s="72"/>
      <c r="N59" s="72"/>
      <c r="O59" s="72"/>
      <c r="P59" s="72"/>
      <c r="Q59" s="72"/>
      <c r="R59" s="72"/>
      <c r="S59" s="72"/>
      <c r="T59" s="78">
        <v>530</v>
      </c>
      <c r="U59" s="78">
        <f t="shared" si="0"/>
        <v>135.68</v>
      </c>
      <c r="V59" s="78"/>
      <c r="W59" s="79">
        <v>340</v>
      </c>
      <c r="X59" s="80">
        <f t="shared" si="1"/>
        <v>475.68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ht="20.1" customHeight="1" spans="2:255">
      <c r="B60" s="54"/>
      <c r="C60" s="55">
        <v>16984</v>
      </c>
      <c r="D60" s="56" t="s">
        <v>138</v>
      </c>
      <c r="E60" s="57" t="s">
        <v>712</v>
      </c>
      <c r="F60" s="58" t="s">
        <v>37</v>
      </c>
      <c r="G60" s="55">
        <v>70</v>
      </c>
      <c r="H60" s="59">
        <v>0.448</v>
      </c>
      <c r="I60" s="57" t="s">
        <v>961</v>
      </c>
      <c r="J60" s="57">
        <v>70</v>
      </c>
      <c r="K60" s="57">
        <v>0.448</v>
      </c>
      <c r="L60" s="64">
        <v>43453</v>
      </c>
      <c r="M60" s="72"/>
      <c r="N60" s="72"/>
      <c r="O60" s="72"/>
      <c r="P60" s="72"/>
      <c r="Q60" s="72"/>
      <c r="R60" s="72"/>
      <c r="S60" s="72"/>
      <c r="T60" s="78">
        <v>617</v>
      </c>
      <c r="U60" s="78">
        <f t="shared" si="0"/>
        <v>276.416</v>
      </c>
      <c r="V60" s="78"/>
      <c r="W60" s="79">
        <v>340</v>
      </c>
      <c r="X60" s="80">
        <f t="shared" si="1"/>
        <v>616.416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ht="20.1" customHeight="1" spans="2:255">
      <c r="B61" s="54"/>
      <c r="C61" s="55">
        <v>16985</v>
      </c>
      <c r="D61" s="56" t="s">
        <v>138</v>
      </c>
      <c r="E61" s="57" t="s">
        <v>713</v>
      </c>
      <c r="F61" s="58" t="s">
        <v>37</v>
      </c>
      <c r="G61" s="55">
        <v>60</v>
      </c>
      <c r="H61" s="59">
        <v>0.384</v>
      </c>
      <c r="I61" s="57" t="s">
        <v>962</v>
      </c>
      <c r="J61" s="57">
        <v>60</v>
      </c>
      <c r="K61" s="57">
        <v>0.384</v>
      </c>
      <c r="L61" s="64">
        <v>43454</v>
      </c>
      <c r="M61" s="72"/>
      <c r="N61" s="72"/>
      <c r="O61" s="72"/>
      <c r="P61" s="72"/>
      <c r="Q61" s="72"/>
      <c r="R61" s="72"/>
      <c r="S61" s="72"/>
      <c r="T61" s="78">
        <v>520</v>
      </c>
      <c r="U61" s="78">
        <f t="shared" si="0"/>
        <v>199.68</v>
      </c>
      <c r="V61" s="78"/>
      <c r="W61" s="79">
        <v>340</v>
      </c>
      <c r="X61" s="80">
        <f t="shared" si="1"/>
        <v>539.68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ht="20.1" customHeight="1" spans="2:255">
      <c r="B62" s="64">
        <v>43453</v>
      </c>
      <c r="C62" s="55">
        <v>17032</v>
      </c>
      <c r="D62" s="56" t="s">
        <v>674</v>
      </c>
      <c r="E62" s="57" t="s">
        <v>51</v>
      </c>
      <c r="F62" s="58" t="s">
        <v>675</v>
      </c>
      <c r="G62" s="55">
        <v>198</v>
      </c>
      <c r="H62" s="59">
        <v>3.4848</v>
      </c>
      <c r="I62" s="57" t="s">
        <v>963</v>
      </c>
      <c r="J62" s="57">
        <v>198</v>
      </c>
      <c r="K62" s="57">
        <v>3.4848</v>
      </c>
      <c r="L62" s="64">
        <v>43454</v>
      </c>
      <c r="M62" s="72"/>
      <c r="N62" s="72"/>
      <c r="O62" s="72"/>
      <c r="P62" s="72"/>
      <c r="Q62" s="72"/>
      <c r="R62" s="72"/>
      <c r="S62" s="72"/>
      <c r="T62" s="78">
        <v>570</v>
      </c>
      <c r="U62" s="78">
        <f t="shared" si="0"/>
        <v>1986.336</v>
      </c>
      <c r="V62" s="78"/>
      <c r="W62" s="79"/>
      <c r="X62" s="80">
        <f t="shared" si="1"/>
        <v>1986.336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ht="20.1" customHeight="1" spans="2:255">
      <c r="B63" s="54"/>
      <c r="C63" s="55">
        <v>17035</v>
      </c>
      <c r="D63" s="56" t="s">
        <v>99</v>
      </c>
      <c r="E63" s="57" t="s">
        <v>65</v>
      </c>
      <c r="F63" s="58" t="s">
        <v>37</v>
      </c>
      <c r="G63" s="55">
        <v>4890</v>
      </c>
      <c r="H63" s="59">
        <v>30.2375</v>
      </c>
      <c r="I63" s="57" t="s">
        <v>964</v>
      </c>
      <c r="J63" s="57">
        <v>4890</v>
      </c>
      <c r="K63" s="57">
        <v>30.2375</v>
      </c>
      <c r="L63" s="64">
        <v>43454</v>
      </c>
      <c r="M63" s="72"/>
      <c r="N63" s="72"/>
      <c r="O63" s="72"/>
      <c r="P63" s="72"/>
      <c r="Q63" s="72"/>
      <c r="R63" s="72"/>
      <c r="S63" s="72"/>
      <c r="T63" s="78">
        <v>518</v>
      </c>
      <c r="U63" s="78">
        <f t="shared" si="0"/>
        <v>15663.025</v>
      </c>
      <c r="V63" s="78"/>
      <c r="W63" s="79"/>
      <c r="X63" s="80">
        <f t="shared" si="1"/>
        <v>15663.025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ht="20.1" customHeight="1" spans="2:255">
      <c r="B64" s="54"/>
      <c r="C64" s="55">
        <v>17036</v>
      </c>
      <c r="D64" s="56" t="s">
        <v>99</v>
      </c>
      <c r="E64" s="57" t="s">
        <v>40</v>
      </c>
      <c r="F64" s="58" t="s">
        <v>37</v>
      </c>
      <c r="G64" s="55">
        <v>1550</v>
      </c>
      <c r="H64" s="59">
        <v>9.935</v>
      </c>
      <c r="I64" s="57" t="s">
        <v>965</v>
      </c>
      <c r="J64" s="57">
        <v>1550</v>
      </c>
      <c r="K64" s="57">
        <v>9.935</v>
      </c>
      <c r="L64" s="64">
        <v>43454</v>
      </c>
      <c r="M64" s="72"/>
      <c r="N64" s="72"/>
      <c r="O64" s="72"/>
      <c r="P64" s="72"/>
      <c r="Q64" s="72"/>
      <c r="R64" s="72"/>
      <c r="S64" s="72"/>
      <c r="T64" s="78">
        <v>529</v>
      </c>
      <c r="U64" s="78">
        <f t="shared" si="0"/>
        <v>5255.615</v>
      </c>
      <c r="V64" s="78"/>
      <c r="W64" s="79"/>
      <c r="X64" s="80">
        <f t="shared" si="1"/>
        <v>5255.615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ht="25.5" customHeight="1" spans="2:255">
      <c r="B65" s="54"/>
      <c r="C65" s="55"/>
      <c r="D65" s="56"/>
      <c r="E65" s="57"/>
      <c r="F65" s="58"/>
      <c r="G65" s="55">
        <f>SUM(G4:G64)</f>
        <v>25127</v>
      </c>
      <c r="H65" s="59">
        <f>SUM(H4:H64)</f>
        <v>168.9455</v>
      </c>
      <c r="I65" s="93"/>
      <c r="J65" s="93">
        <f>SUM(J4:J64)</f>
        <v>25127</v>
      </c>
      <c r="K65" s="93">
        <f>SUM(K4:K64)</f>
        <v>168.9455</v>
      </c>
      <c r="L65" s="94"/>
      <c r="M65" s="95"/>
      <c r="N65" s="96"/>
      <c r="O65" s="96"/>
      <c r="P65" s="96"/>
      <c r="Q65" s="97"/>
      <c r="R65" s="98"/>
      <c r="S65" s="99"/>
      <c r="T65" s="78"/>
      <c r="U65" s="80">
        <f>SUM(U4:U64)</f>
        <v>95367.7151</v>
      </c>
      <c r="V65" s="80"/>
      <c r="W65" s="80">
        <f>SUM(W4:W64)</f>
        <v>11005.664</v>
      </c>
      <c r="X65" s="80">
        <f t="shared" si="1"/>
        <v>106373.3791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ht="20.1" customHeight="1" spans="2:255">
      <c r="B66" s="54"/>
      <c r="C66" s="55"/>
      <c r="D66" s="56"/>
      <c r="E66" s="57"/>
      <c r="F66" s="58"/>
      <c r="G66" s="55"/>
      <c r="H66" s="88"/>
      <c r="I66" s="93"/>
      <c r="J66" s="93"/>
      <c r="K66" s="93"/>
      <c r="L66" s="94"/>
      <c r="M66" s="95"/>
      <c r="N66" s="96"/>
      <c r="O66" s="96"/>
      <c r="P66" s="96"/>
      <c r="Q66" s="97"/>
      <c r="R66" s="98"/>
      <c r="S66" s="99"/>
      <c r="T66" s="78"/>
      <c r="U66" s="80"/>
      <c r="V66" s="78"/>
      <c r="W66" s="79"/>
      <c r="X66" s="80"/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ht="20.1" customHeight="1" spans="2:255">
      <c r="B67" s="54"/>
      <c r="C67" s="55"/>
      <c r="D67" s="56"/>
      <c r="E67" s="57"/>
      <c r="F67" s="58"/>
      <c r="G67" s="55"/>
      <c r="H67" s="88"/>
      <c r="I67" s="93"/>
      <c r="J67" s="93"/>
      <c r="K67" s="93"/>
      <c r="L67" s="94"/>
      <c r="M67" s="95"/>
      <c r="N67" s="96"/>
      <c r="O67" s="96"/>
      <c r="P67" s="96"/>
      <c r="Q67" s="97"/>
      <c r="R67" s="98"/>
      <c r="S67" s="99"/>
      <c r="T67" s="78"/>
      <c r="U67" s="80"/>
      <c r="V67" s="78"/>
      <c r="W67" s="79"/>
      <c r="X67" s="80"/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ht="20.1" customHeight="1" spans="2:255">
      <c r="B68" s="54"/>
      <c r="C68" s="55"/>
      <c r="D68" s="56"/>
      <c r="E68" s="57"/>
      <c r="F68" s="58"/>
      <c r="G68" s="55"/>
      <c r="H68" s="88"/>
      <c r="I68" s="93"/>
      <c r="J68" s="93"/>
      <c r="K68" s="93"/>
      <c r="L68" s="94"/>
      <c r="M68" s="95"/>
      <c r="N68" s="96"/>
      <c r="O68" s="96"/>
      <c r="P68" s="96"/>
      <c r="Q68" s="97"/>
      <c r="R68" s="98"/>
      <c r="S68" s="99"/>
      <c r="T68" s="78"/>
      <c r="U68" s="80"/>
      <c r="V68" s="78"/>
      <c r="W68" s="79"/>
      <c r="X68" s="80"/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ht="20.1" customHeight="1" spans="2:255">
      <c r="B69" s="54"/>
      <c r="C69" s="55"/>
      <c r="D69" s="56"/>
      <c r="E69" s="57"/>
      <c r="F69" s="58"/>
      <c r="G69" s="55"/>
      <c r="H69" s="59"/>
      <c r="I69" s="93"/>
      <c r="J69" s="93"/>
      <c r="K69" s="93"/>
      <c r="L69" s="94"/>
      <c r="M69" s="95"/>
      <c r="N69" s="96"/>
      <c r="O69" s="96"/>
      <c r="P69" s="96"/>
      <c r="Q69" s="97"/>
      <c r="R69" s="98"/>
      <c r="S69" s="99"/>
      <c r="T69" s="78"/>
      <c r="U69" s="80"/>
      <c r="V69" s="78"/>
      <c r="W69" s="79"/>
      <c r="X69" s="80"/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ht="20.1" customHeight="1" spans="2:255">
      <c r="B70" s="54"/>
      <c r="C70" s="55"/>
      <c r="D70" s="56"/>
      <c r="E70" s="57"/>
      <c r="F70" s="58"/>
      <c r="G70" s="55"/>
      <c r="H70" s="59"/>
      <c r="I70" s="93"/>
      <c r="J70" s="93"/>
      <c r="K70" s="93"/>
      <c r="L70" s="94"/>
      <c r="M70" s="95"/>
      <c r="N70" s="96"/>
      <c r="O70" s="96"/>
      <c r="P70" s="96"/>
      <c r="Q70" s="97"/>
      <c r="R70" s="98"/>
      <c r="S70" s="99"/>
      <c r="T70" s="78"/>
      <c r="U70" s="80"/>
      <c r="V70" s="78"/>
      <c r="W70" s="79"/>
      <c r="X70" s="80"/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ht="20.1" customHeight="1" spans="2:255">
      <c r="B71" s="54"/>
      <c r="C71" s="55"/>
      <c r="D71" s="56"/>
      <c r="E71" s="57"/>
      <c r="F71" s="58"/>
      <c r="G71" s="55"/>
      <c r="H71" s="59"/>
      <c r="I71" s="93"/>
      <c r="J71" s="93"/>
      <c r="K71" s="93"/>
      <c r="L71" s="94"/>
      <c r="M71" s="95"/>
      <c r="N71" s="96"/>
      <c r="O71" s="96"/>
      <c r="P71" s="96"/>
      <c r="Q71" s="97"/>
      <c r="R71" s="98"/>
      <c r="S71" s="99"/>
      <c r="T71" s="78"/>
      <c r="U71" s="80"/>
      <c r="V71" s="78"/>
      <c r="W71" s="79"/>
      <c r="X71" s="80"/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ht="18.75" customHeight="1" spans="2:255">
      <c r="B72" s="54"/>
      <c r="C72" s="55"/>
      <c r="D72" s="56"/>
      <c r="E72" s="57"/>
      <c r="F72" s="58"/>
      <c r="G72" s="55"/>
      <c r="H72" s="59"/>
      <c r="I72" s="93"/>
      <c r="J72" s="93"/>
      <c r="K72" s="93"/>
      <c r="L72" s="94"/>
      <c r="M72" s="95"/>
      <c r="N72" s="96"/>
      <c r="O72" s="96"/>
      <c r="P72" s="96"/>
      <c r="Q72" s="97"/>
      <c r="R72" s="98"/>
      <c r="S72" s="99"/>
      <c r="T72" s="78"/>
      <c r="U72" s="80"/>
      <c r="V72" s="78"/>
      <c r="W72" s="79"/>
      <c r="X72" s="80"/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ht="20.1" customHeight="1" spans="2:255">
      <c r="B73" s="54"/>
      <c r="C73" s="55"/>
      <c r="D73" s="56"/>
      <c r="E73" s="57"/>
      <c r="F73" s="58"/>
      <c r="G73" s="55"/>
      <c r="H73" s="59"/>
      <c r="I73" s="93"/>
      <c r="J73" s="93"/>
      <c r="K73" s="93"/>
      <c r="L73" s="94"/>
      <c r="M73" s="95"/>
      <c r="N73" s="96"/>
      <c r="O73" s="96"/>
      <c r="P73" s="96"/>
      <c r="Q73" s="97"/>
      <c r="R73" s="98"/>
      <c r="S73" s="99"/>
      <c r="T73" s="78"/>
      <c r="U73" s="80"/>
      <c r="V73" s="78"/>
      <c r="W73" s="79"/>
      <c r="X73" s="80"/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ht="20.1" customHeight="1" spans="2:255">
      <c r="B74" s="54"/>
      <c r="C74" s="55"/>
      <c r="D74" s="56"/>
      <c r="E74" s="57"/>
      <c r="F74" s="58"/>
      <c r="G74" s="55"/>
      <c r="H74" s="59"/>
      <c r="I74" s="93"/>
      <c r="J74" s="93"/>
      <c r="K74" s="93"/>
      <c r="L74" s="94"/>
      <c r="M74" s="95"/>
      <c r="N74" s="96"/>
      <c r="O74" s="96"/>
      <c r="P74" s="96"/>
      <c r="Q74" s="97"/>
      <c r="R74" s="98"/>
      <c r="S74" s="99"/>
      <c r="T74" s="78"/>
      <c r="U74" s="80"/>
      <c r="V74" s="78"/>
      <c r="W74" s="100"/>
      <c r="X74" s="80"/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ht="20.1" customHeight="1" spans="2:255">
      <c r="B75" s="54"/>
      <c r="C75" s="55"/>
      <c r="D75" s="56"/>
      <c r="E75" s="57"/>
      <c r="F75" s="58"/>
      <c r="G75" s="55"/>
      <c r="H75" s="59"/>
      <c r="I75" s="93"/>
      <c r="J75" s="93"/>
      <c r="K75" s="93"/>
      <c r="L75" s="94"/>
      <c r="M75" s="95"/>
      <c r="N75" s="96"/>
      <c r="O75" s="96"/>
      <c r="P75" s="96"/>
      <c r="Q75" s="97"/>
      <c r="R75" s="98"/>
      <c r="S75" s="99"/>
      <c r="T75" s="78"/>
      <c r="U75" s="80"/>
      <c r="V75" s="78"/>
      <c r="W75" s="100"/>
      <c r="X75" s="80"/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ht="20.1" customHeight="1" spans="2:255">
      <c r="B76" s="54"/>
      <c r="C76" s="55"/>
      <c r="D76" s="56"/>
      <c r="E76" s="57"/>
      <c r="F76" s="58"/>
      <c r="G76" s="55"/>
      <c r="H76" s="59"/>
      <c r="I76" s="93"/>
      <c r="J76" s="93"/>
      <c r="K76" s="93"/>
      <c r="L76" s="94"/>
      <c r="M76" s="95"/>
      <c r="N76" s="96"/>
      <c r="O76" s="96"/>
      <c r="P76" s="96"/>
      <c r="Q76" s="97"/>
      <c r="R76" s="98"/>
      <c r="S76" s="99"/>
      <c r="T76" s="78"/>
      <c r="U76" s="80"/>
      <c r="V76" s="78"/>
      <c r="W76" s="100"/>
      <c r="X76" s="80"/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ht="20.1" customHeight="1" spans="2:255">
      <c r="B77" s="54"/>
      <c r="C77" s="55"/>
      <c r="D77" s="56"/>
      <c r="E77" s="57"/>
      <c r="F77" s="58"/>
      <c r="G77" s="55"/>
      <c r="H77" s="59"/>
      <c r="I77" s="93"/>
      <c r="J77" s="93"/>
      <c r="K77" s="93"/>
      <c r="L77" s="94"/>
      <c r="M77" s="95"/>
      <c r="N77" s="96"/>
      <c r="O77" s="96"/>
      <c r="P77" s="96"/>
      <c r="Q77" s="97"/>
      <c r="R77" s="98"/>
      <c r="S77" s="99"/>
      <c r="T77" s="78"/>
      <c r="U77" s="80"/>
      <c r="V77" s="78"/>
      <c r="W77" s="100"/>
      <c r="X77" s="80"/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ht="20.1" customHeight="1" spans="2:255">
      <c r="B78" s="54"/>
      <c r="C78" s="55"/>
      <c r="D78" s="56"/>
      <c r="E78" s="57"/>
      <c r="F78" s="58"/>
      <c r="G78" s="55"/>
      <c r="H78" s="59"/>
      <c r="I78" s="93"/>
      <c r="J78" s="93"/>
      <c r="K78" s="93"/>
      <c r="L78" s="94"/>
      <c r="M78" s="95"/>
      <c r="N78" s="96"/>
      <c r="O78" s="96"/>
      <c r="P78" s="96"/>
      <c r="Q78" s="97"/>
      <c r="R78" s="98"/>
      <c r="S78" s="99"/>
      <c r="T78" s="78"/>
      <c r="U78" s="80"/>
      <c r="V78" s="78"/>
      <c r="W78" s="100"/>
      <c r="X78" s="80"/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ht="20.1" customHeight="1" spans="2:255">
      <c r="B79" s="54"/>
      <c r="C79" s="55"/>
      <c r="D79" s="56"/>
      <c r="E79" s="57"/>
      <c r="F79" s="58"/>
      <c r="G79" s="55"/>
      <c r="H79" s="59"/>
      <c r="I79" s="93"/>
      <c r="J79" s="93"/>
      <c r="K79" s="93"/>
      <c r="L79" s="94"/>
      <c r="M79" s="95"/>
      <c r="N79" s="96"/>
      <c r="O79" s="96"/>
      <c r="P79" s="96"/>
      <c r="Q79" s="97"/>
      <c r="R79" s="98"/>
      <c r="S79" s="99"/>
      <c r="T79" s="78"/>
      <c r="U79" s="80"/>
      <c r="V79" s="78"/>
      <c r="W79" s="100"/>
      <c r="X79" s="80"/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22.5" customHeight="1" spans="2:255">
      <c r="B80" s="54"/>
      <c r="C80" s="55"/>
      <c r="D80" s="56"/>
      <c r="E80" s="57"/>
      <c r="F80" s="58"/>
      <c r="G80" s="55"/>
      <c r="H80" s="59"/>
      <c r="I80" s="93"/>
      <c r="J80" s="93"/>
      <c r="K80" s="93"/>
      <c r="L80" s="94"/>
      <c r="M80" s="95"/>
      <c r="N80" s="96"/>
      <c r="O80" s="96"/>
      <c r="P80" s="96"/>
      <c r="Q80" s="97"/>
      <c r="R80" s="98"/>
      <c r="S80" s="99"/>
      <c r="T80" s="78"/>
      <c r="U80" s="80"/>
      <c r="V80" s="78"/>
      <c r="W80" s="100"/>
      <c r="X80" s="80"/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/>
      <c r="D81" s="56"/>
      <c r="E81" s="57"/>
      <c r="F81" s="58"/>
      <c r="G81" s="55"/>
      <c r="H81" s="59"/>
      <c r="I81" s="93"/>
      <c r="J81" s="93"/>
      <c r="K81" s="93"/>
      <c r="L81" s="94"/>
      <c r="M81" s="95"/>
      <c r="N81" s="96"/>
      <c r="O81" s="96"/>
      <c r="P81" s="96"/>
      <c r="Q81" s="97"/>
      <c r="R81" s="98"/>
      <c r="S81" s="99"/>
      <c r="T81" s="78"/>
      <c r="U81" s="80"/>
      <c r="V81" s="78"/>
      <c r="W81" s="100"/>
      <c r="X81" s="80"/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/>
      <c r="D82" s="56"/>
      <c r="E82" s="57"/>
      <c r="F82" s="58"/>
      <c r="G82" s="55"/>
      <c r="H82" s="59"/>
      <c r="I82" s="93"/>
      <c r="J82" s="93"/>
      <c r="K82" s="93"/>
      <c r="L82" s="94"/>
      <c r="M82" s="95"/>
      <c r="N82" s="96"/>
      <c r="O82" s="96"/>
      <c r="P82" s="96"/>
      <c r="Q82" s="97"/>
      <c r="R82" s="98"/>
      <c r="S82" s="99"/>
      <c r="T82" s="78"/>
      <c r="U82" s="80"/>
      <c r="V82" s="78"/>
      <c r="W82" s="79"/>
      <c r="X82" s="80"/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ht="19.5" customHeight="1" spans="2:255">
      <c r="B83" s="54"/>
      <c r="C83" s="55"/>
      <c r="D83" s="56"/>
      <c r="E83" s="57"/>
      <c r="F83" s="58"/>
      <c r="G83" s="55"/>
      <c r="H83" s="59"/>
      <c r="I83" s="93"/>
      <c r="J83" s="93"/>
      <c r="K83" s="93"/>
      <c r="L83" s="94"/>
      <c r="M83" s="95"/>
      <c r="N83" s="96"/>
      <c r="O83" s="96"/>
      <c r="P83" s="96"/>
      <c r="Q83" s="97"/>
      <c r="R83" s="98"/>
      <c r="S83" s="99"/>
      <c r="T83" s="78"/>
      <c r="U83" s="80"/>
      <c r="V83" s="78"/>
      <c r="W83" s="100"/>
      <c r="X83" s="80"/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ht="20.1" customHeight="1" spans="2:255">
      <c r="B84" s="54"/>
      <c r="C84" s="55"/>
      <c r="D84" s="56"/>
      <c r="E84" s="57"/>
      <c r="F84" s="58"/>
      <c r="G84" s="55"/>
      <c r="H84" s="59"/>
      <c r="I84" s="93"/>
      <c r="J84" s="93"/>
      <c r="K84" s="93"/>
      <c r="L84" s="94"/>
      <c r="M84" s="95"/>
      <c r="N84" s="96"/>
      <c r="O84" s="96"/>
      <c r="P84" s="96"/>
      <c r="Q84" s="97"/>
      <c r="R84" s="98"/>
      <c r="S84" s="99"/>
      <c r="T84" s="78"/>
      <c r="U84" s="80"/>
      <c r="V84" s="78"/>
      <c r="W84" s="100"/>
      <c r="X84" s="80"/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ht="19.5" customHeight="1" spans="2:255">
      <c r="B85" s="54"/>
      <c r="C85" s="55"/>
      <c r="D85" s="56"/>
      <c r="E85" s="57"/>
      <c r="F85" s="58"/>
      <c r="G85" s="55"/>
      <c r="H85" s="59"/>
      <c r="I85" s="93"/>
      <c r="J85" s="93"/>
      <c r="K85" s="93"/>
      <c r="L85" s="94"/>
      <c r="M85" s="95"/>
      <c r="N85" s="96"/>
      <c r="O85" s="96"/>
      <c r="P85" s="96"/>
      <c r="Q85" s="97"/>
      <c r="R85" s="98"/>
      <c r="S85" s="99"/>
      <c r="T85" s="78"/>
      <c r="U85" s="80"/>
      <c r="V85" s="78"/>
      <c r="W85" s="100"/>
      <c r="X85" s="80"/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ht="20.1" customHeight="1" spans="2:255">
      <c r="B86" s="54"/>
      <c r="C86" s="55"/>
      <c r="D86" s="56"/>
      <c r="E86" s="57"/>
      <c r="F86" s="58"/>
      <c r="G86" s="55"/>
      <c r="H86" s="59"/>
      <c r="I86" s="93"/>
      <c r="J86" s="93"/>
      <c r="K86" s="93"/>
      <c r="L86" s="94"/>
      <c r="M86" s="95"/>
      <c r="N86" s="96"/>
      <c r="O86" s="96"/>
      <c r="P86" s="96"/>
      <c r="Q86" s="97"/>
      <c r="R86" s="98"/>
      <c r="S86" s="99"/>
      <c r="T86" s="78"/>
      <c r="U86" s="80"/>
      <c r="V86" s="78"/>
      <c r="W86" s="100"/>
      <c r="X86" s="80"/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ht="19.5" customHeight="1" spans="2:255">
      <c r="B87" s="54"/>
      <c r="C87" s="55"/>
      <c r="D87" s="56"/>
      <c r="E87" s="57"/>
      <c r="F87" s="58"/>
      <c r="G87" s="55"/>
      <c r="H87" s="59"/>
      <c r="I87" s="93"/>
      <c r="J87" s="93"/>
      <c r="K87" s="93"/>
      <c r="L87" s="94"/>
      <c r="M87" s="95"/>
      <c r="N87" s="96"/>
      <c r="O87" s="96"/>
      <c r="P87" s="96"/>
      <c r="Q87" s="97"/>
      <c r="R87" s="98"/>
      <c r="S87" s="99"/>
      <c r="T87" s="78"/>
      <c r="U87" s="80"/>
      <c r="V87" s="78"/>
      <c r="W87" s="79"/>
      <c r="X87" s="80"/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ht="20.1" customHeight="1" spans="2:255">
      <c r="B88" s="54"/>
      <c r="C88" s="55"/>
      <c r="D88" s="56"/>
      <c r="E88" s="57"/>
      <c r="F88" s="58"/>
      <c r="G88" s="55"/>
      <c r="H88" s="59"/>
      <c r="I88" s="93"/>
      <c r="J88" s="93"/>
      <c r="K88" s="93"/>
      <c r="L88" s="94"/>
      <c r="M88" s="95"/>
      <c r="N88" s="96"/>
      <c r="O88" s="96"/>
      <c r="P88" s="96"/>
      <c r="Q88" s="97"/>
      <c r="R88" s="98"/>
      <c r="S88" s="99"/>
      <c r="T88" s="78"/>
      <c r="U88" s="80"/>
      <c r="V88" s="78"/>
      <c r="W88" s="79"/>
      <c r="X88" s="80"/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Format="1" ht="19.5" customHeight="1" spans="2:255">
      <c r="B89" s="54"/>
      <c r="C89" s="55"/>
      <c r="D89" s="56"/>
      <c r="E89" s="57"/>
      <c r="F89" s="58"/>
      <c r="G89" s="55"/>
      <c r="H89" s="59"/>
      <c r="I89" s="93"/>
      <c r="J89" s="93"/>
      <c r="K89" s="93"/>
      <c r="L89" s="94"/>
      <c r="M89" s="95"/>
      <c r="N89" s="96"/>
      <c r="O89" s="96"/>
      <c r="P89" s="96"/>
      <c r="Q89" s="97"/>
      <c r="R89" s="98"/>
      <c r="S89" s="99"/>
      <c r="T89" s="78"/>
      <c r="U89" s="80"/>
      <c r="V89" s="78"/>
      <c r="W89" s="79"/>
      <c r="X89" s="80"/>
      <c r="Y89" s="86"/>
      <c r="Z89" s="86"/>
      <c r="AA89" s="86"/>
      <c r="AB89" s="86"/>
      <c r="AC89" s="86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</row>
    <row r="90" ht="20.1" customHeight="1" spans="2:29">
      <c r="B90" s="54"/>
      <c r="C90" s="55"/>
      <c r="D90" s="56"/>
      <c r="E90" s="57"/>
      <c r="F90" s="58"/>
      <c r="G90" s="55"/>
      <c r="H90" s="59"/>
      <c r="I90" s="93"/>
      <c r="J90" s="93"/>
      <c r="K90" s="93"/>
      <c r="L90" s="94"/>
      <c r="M90" s="95"/>
      <c r="N90" s="96"/>
      <c r="O90" s="96"/>
      <c r="P90" s="96"/>
      <c r="Q90" s="97"/>
      <c r="R90" s="98"/>
      <c r="S90" s="99"/>
      <c r="T90" s="78"/>
      <c r="U90" s="80"/>
      <c r="V90" s="78"/>
      <c r="W90" s="79"/>
      <c r="X90" s="80"/>
      <c r="Y90" s="86"/>
      <c r="Z90" s="86"/>
      <c r="AA90" s="86"/>
      <c r="AB90" s="86"/>
      <c r="AC90" s="86"/>
    </row>
    <row r="91" ht="20.1" customHeight="1" spans="2:29">
      <c r="B91" s="54"/>
      <c r="C91" s="55"/>
      <c r="D91" s="56"/>
      <c r="E91" s="57"/>
      <c r="F91" s="58"/>
      <c r="G91" s="55"/>
      <c r="H91" s="59"/>
      <c r="I91" s="93"/>
      <c r="J91" s="93"/>
      <c r="K91" s="93"/>
      <c r="L91" s="94"/>
      <c r="M91" s="95"/>
      <c r="N91" s="96"/>
      <c r="O91" s="96"/>
      <c r="P91" s="96"/>
      <c r="Q91" s="97"/>
      <c r="R91" s="98"/>
      <c r="S91" s="99"/>
      <c r="T91" s="78"/>
      <c r="U91" s="80"/>
      <c r="V91" s="78"/>
      <c r="W91" s="79"/>
      <c r="X91" s="80"/>
      <c r="Y91" s="86"/>
      <c r="Z91" s="86"/>
      <c r="AA91" s="86"/>
      <c r="AB91" s="86"/>
      <c r="AC91" s="86"/>
    </row>
    <row r="92" ht="20.1" customHeight="1" spans="2:29">
      <c r="B92" s="54"/>
      <c r="C92" s="55"/>
      <c r="D92" s="56"/>
      <c r="E92" s="57"/>
      <c r="F92" s="58"/>
      <c r="G92" s="55"/>
      <c r="H92" s="59"/>
      <c r="I92" s="93"/>
      <c r="J92" s="93"/>
      <c r="K92" s="93"/>
      <c r="L92" s="94"/>
      <c r="M92" s="95"/>
      <c r="N92" s="96"/>
      <c r="O92" s="96"/>
      <c r="P92" s="96"/>
      <c r="Q92" s="97"/>
      <c r="R92" s="98"/>
      <c r="S92" s="99"/>
      <c r="T92" s="78"/>
      <c r="U92" s="80"/>
      <c r="V92" s="78"/>
      <c r="W92" s="79"/>
      <c r="X92" s="80"/>
      <c r="Y92" s="86"/>
      <c r="Z92" s="86"/>
      <c r="AA92" s="86"/>
      <c r="AB92" s="86"/>
      <c r="AC92" s="86"/>
    </row>
    <row r="93" ht="20.1" customHeight="1" spans="2:29">
      <c r="B93" s="54"/>
      <c r="C93" s="55"/>
      <c r="D93" s="56"/>
      <c r="E93" s="89"/>
      <c r="F93" s="58"/>
      <c r="G93" s="55"/>
      <c r="H93" s="59"/>
      <c r="I93" s="93"/>
      <c r="J93" s="93"/>
      <c r="K93" s="93"/>
      <c r="L93" s="94"/>
      <c r="M93" s="95"/>
      <c r="N93" s="96"/>
      <c r="O93" s="96"/>
      <c r="P93" s="96"/>
      <c r="Q93" s="97"/>
      <c r="R93" s="98"/>
      <c r="S93" s="99"/>
      <c r="T93" s="78"/>
      <c r="U93" s="80"/>
      <c r="V93" s="78"/>
      <c r="W93" s="79"/>
      <c r="X93" s="80"/>
      <c r="Y93" s="86"/>
      <c r="Z93" s="86"/>
      <c r="AA93" s="86"/>
      <c r="AB93" s="86"/>
      <c r="AC93" s="86"/>
    </row>
    <row r="94" ht="20.1" customHeight="1" spans="2:29">
      <c r="B94" s="54"/>
      <c r="C94" s="55"/>
      <c r="D94" s="56"/>
      <c r="E94" s="57"/>
      <c r="F94" s="58"/>
      <c r="G94" s="55"/>
      <c r="H94" s="59"/>
      <c r="I94" s="93"/>
      <c r="J94" s="93"/>
      <c r="K94" s="93"/>
      <c r="L94" s="94"/>
      <c r="M94" s="95"/>
      <c r="N94" s="96"/>
      <c r="O94" s="96"/>
      <c r="P94" s="96"/>
      <c r="Q94" s="97"/>
      <c r="R94" s="98"/>
      <c r="S94" s="99"/>
      <c r="T94" s="78"/>
      <c r="U94" s="80"/>
      <c r="V94" s="78"/>
      <c r="W94" s="79"/>
      <c r="X94" s="80"/>
      <c r="Y94" s="86"/>
      <c r="Z94" s="86"/>
      <c r="AA94" s="86"/>
      <c r="AB94" s="86"/>
      <c r="AC94" s="86"/>
    </row>
    <row r="95" ht="20.1" customHeight="1" spans="2:29">
      <c r="B95" s="54"/>
      <c r="C95" s="60"/>
      <c r="D95" s="56"/>
      <c r="E95" s="57"/>
      <c r="F95" s="58"/>
      <c r="G95" s="55"/>
      <c r="H95" s="59"/>
      <c r="I95" s="93"/>
      <c r="J95" s="93"/>
      <c r="K95" s="93"/>
      <c r="L95" s="94"/>
      <c r="M95" s="95"/>
      <c r="N95" s="96"/>
      <c r="O95" s="96"/>
      <c r="P95" s="96"/>
      <c r="Q95" s="97"/>
      <c r="R95" s="98"/>
      <c r="S95" s="99"/>
      <c r="T95" s="78"/>
      <c r="U95" s="80"/>
      <c r="V95" s="78"/>
      <c r="W95" s="79"/>
      <c r="X95" s="80"/>
      <c r="Y95" s="86"/>
      <c r="Z95" s="86"/>
      <c r="AA95" s="86"/>
      <c r="AB95" s="86"/>
      <c r="AC95" s="86"/>
    </row>
    <row r="96" ht="20.1" customHeight="1" spans="2:29">
      <c r="B96" s="54"/>
      <c r="C96" s="55"/>
      <c r="D96" s="56"/>
      <c r="E96" s="57"/>
      <c r="F96" s="58"/>
      <c r="G96" s="55"/>
      <c r="H96" s="59"/>
      <c r="I96" s="93"/>
      <c r="J96" s="93"/>
      <c r="K96" s="93"/>
      <c r="L96" s="94"/>
      <c r="M96" s="95"/>
      <c r="N96" s="96"/>
      <c r="O96" s="96"/>
      <c r="P96" s="96"/>
      <c r="Q96" s="97"/>
      <c r="R96" s="98"/>
      <c r="S96" s="99"/>
      <c r="T96" s="78"/>
      <c r="U96" s="80"/>
      <c r="V96" s="78"/>
      <c r="W96" s="79"/>
      <c r="X96" s="80"/>
      <c r="Y96" s="86"/>
      <c r="Z96" s="86"/>
      <c r="AA96" s="86"/>
      <c r="AB96" s="86"/>
      <c r="AC96" s="86"/>
    </row>
    <row r="97" ht="20.1" customHeight="1" spans="2:29">
      <c r="B97" s="54"/>
      <c r="C97" s="55"/>
      <c r="D97" s="56"/>
      <c r="E97" s="57"/>
      <c r="F97" s="58"/>
      <c r="G97" s="55"/>
      <c r="H97" s="59"/>
      <c r="I97" s="93"/>
      <c r="J97" s="93"/>
      <c r="K97" s="93"/>
      <c r="L97" s="94"/>
      <c r="M97" s="95"/>
      <c r="N97" s="96"/>
      <c r="O97" s="96"/>
      <c r="P97" s="96"/>
      <c r="Q97" s="97"/>
      <c r="R97" s="98"/>
      <c r="S97" s="99"/>
      <c r="T97" s="78"/>
      <c r="U97" s="80"/>
      <c r="V97" s="78"/>
      <c r="W97" s="79"/>
      <c r="X97" s="80"/>
      <c r="Y97" s="86"/>
      <c r="Z97" s="86"/>
      <c r="AA97" s="86"/>
      <c r="AB97" s="86"/>
      <c r="AC97" s="86"/>
    </row>
    <row r="98" ht="20.1" customHeight="1" spans="2:29">
      <c r="B98" s="54"/>
      <c r="C98" s="55"/>
      <c r="D98" s="56"/>
      <c r="E98" s="57"/>
      <c r="F98" s="58"/>
      <c r="G98" s="55"/>
      <c r="H98" s="59"/>
      <c r="I98" s="93"/>
      <c r="J98" s="93"/>
      <c r="K98" s="93"/>
      <c r="L98" s="94"/>
      <c r="M98" s="95"/>
      <c r="N98" s="96"/>
      <c r="O98" s="96"/>
      <c r="P98" s="96"/>
      <c r="Q98" s="97"/>
      <c r="R98" s="98"/>
      <c r="S98" s="99"/>
      <c r="T98" s="78"/>
      <c r="U98" s="80"/>
      <c r="V98" s="78"/>
      <c r="W98" s="79"/>
      <c r="X98" s="80"/>
      <c r="Y98" s="86"/>
      <c r="Z98" s="86"/>
      <c r="AA98" s="86"/>
      <c r="AB98" s="86"/>
      <c r="AC98" s="86"/>
    </row>
    <row r="99" ht="20.1" customHeight="1" spans="2:29">
      <c r="B99" s="54"/>
      <c r="C99" s="55"/>
      <c r="D99" s="56"/>
      <c r="E99" s="57"/>
      <c r="F99" s="58"/>
      <c r="G99" s="55"/>
      <c r="H99" s="59"/>
      <c r="I99" s="93"/>
      <c r="J99" s="93"/>
      <c r="K99" s="93"/>
      <c r="L99" s="94"/>
      <c r="M99" s="95"/>
      <c r="N99" s="96"/>
      <c r="O99" s="96"/>
      <c r="P99" s="96"/>
      <c r="Q99" s="97"/>
      <c r="R99" s="98"/>
      <c r="S99" s="99"/>
      <c r="T99" s="78"/>
      <c r="U99" s="80"/>
      <c r="V99" s="78"/>
      <c r="W99" s="79"/>
      <c r="X99" s="80"/>
      <c r="Y99" s="86"/>
      <c r="Z99" s="86"/>
      <c r="AA99" s="86"/>
      <c r="AB99" s="86"/>
      <c r="AC99" s="86"/>
    </row>
    <row r="100" ht="20.1" customHeight="1" spans="2:29">
      <c r="B100" s="54"/>
      <c r="C100" s="55"/>
      <c r="D100" s="56"/>
      <c r="E100" s="57"/>
      <c r="F100" s="58"/>
      <c r="G100" s="55"/>
      <c r="H100" s="59"/>
      <c r="I100" s="93"/>
      <c r="J100" s="93"/>
      <c r="K100" s="93"/>
      <c r="L100" s="94"/>
      <c r="M100" s="95"/>
      <c r="N100" s="96"/>
      <c r="O100" s="96"/>
      <c r="P100" s="96"/>
      <c r="Q100" s="97"/>
      <c r="R100" s="98"/>
      <c r="S100" s="99"/>
      <c r="T100" s="78"/>
      <c r="U100" s="80"/>
      <c r="V100" s="78"/>
      <c r="W100" s="79"/>
      <c r="X100" s="80"/>
      <c r="Y100" s="86"/>
      <c r="Z100" s="86"/>
      <c r="AA100" s="86"/>
      <c r="AB100" s="86"/>
      <c r="AC100" s="86"/>
    </row>
    <row r="101" ht="20.1" customHeight="1" spans="2:29">
      <c r="B101" s="54"/>
      <c r="C101" s="60"/>
      <c r="D101" s="56"/>
      <c r="E101" s="57"/>
      <c r="F101" s="58"/>
      <c r="G101" s="55"/>
      <c r="H101" s="59"/>
      <c r="I101" s="93"/>
      <c r="J101" s="93"/>
      <c r="K101" s="93"/>
      <c r="L101" s="94"/>
      <c r="M101" s="95"/>
      <c r="N101" s="96"/>
      <c r="O101" s="96"/>
      <c r="P101" s="96"/>
      <c r="Q101" s="97"/>
      <c r="R101" s="98"/>
      <c r="S101" s="99"/>
      <c r="T101" s="78"/>
      <c r="U101" s="80"/>
      <c r="V101" s="78"/>
      <c r="W101" s="79"/>
      <c r="X101" s="80"/>
      <c r="Y101" s="86"/>
      <c r="Z101" s="86"/>
      <c r="AA101" s="86"/>
      <c r="AB101" s="86"/>
      <c r="AC101" s="86"/>
    </row>
    <row r="102" ht="20.1" customHeight="1" spans="2:29">
      <c r="B102" s="54"/>
      <c r="C102" s="55"/>
      <c r="D102" s="56"/>
      <c r="E102" s="89"/>
      <c r="F102" s="58"/>
      <c r="G102" s="55"/>
      <c r="H102" s="59"/>
      <c r="I102" s="93"/>
      <c r="J102" s="93"/>
      <c r="K102" s="93"/>
      <c r="L102" s="94"/>
      <c r="M102" s="95"/>
      <c r="N102" s="96"/>
      <c r="O102" s="96"/>
      <c r="P102" s="96"/>
      <c r="Q102" s="97"/>
      <c r="R102" s="98"/>
      <c r="S102" s="99"/>
      <c r="T102" s="78"/>
      <c r="U102" s="80"/>
      <c r="V102" s="78"/>
      <c r="W102" s="79"/>
      <c r="X102" s="80"/>
      <c r="Y102" s="86"/>
      <c r="Z102" s="86"/>
      <c r="AA102" s="86"/>
      <c r="AB102" s="86"/>
      <c r="AC102" s="86"/>
    </row>
    <row r="103" ht="20.1" customHeight="1" spans="2:29">
      <c r="B103" s="54"/>
      <c r="C103" s="55"/>
      <c r="D103" s="56"/>
      <c r="E103" s="57"/>
      <c r="F103" s="58"/>
      <c r="G103" s="55"/>
      <c r="H103" s="59"/>
      <c r="I103" s="93"/>
      <c r="J103" s="93"/>
      <c r="K103" s="93"/>
      <c r="L103" s="94"/>
      <c r="M103" s="95"/>
      <c r="N103" s="96"/>
      <c r="O103" s="96"/>
      <c r="P103" s="96"/>
      <c r="Q103" s="97"/>
      <c r="R103" s="98"/>
      <c r="S103" s="99"/>
      <c r="T103" s="78"/>
      <c r="U103" s="80"/>
      <c r="V103" s="78"/>
      <c r="W103" s="79"/>
      <c r="X103" s="80"/>
      <c r="Y103" s="86"/>
      <c r="Z103" s="86"/>
      <c r="AA103" s="86"/>
      <c r="AB103" s="86"/>
      <c r="AC103" s="86"/>
    </row>
    <row r="104" ht="20.1" customHeight="1" spans="2:29">
      <c r="B104" s="54"/>
      <c r="C104" s="55"/>
      <c r="D104" s="56"/>
      <c r="E104" s="90"/>
      <c r="F104" s="58"/>
      <c r="G104" s="55"/>
      <c r="H104" s="59"/>
      <c r="I104" s="93"/>
      <c r="J104" s="93"/>
      <c r="K104" s="93"/>
      <c r="L104" s="94"/>
      <c r="M104" s="95"/>
      <c r="N104" s="96"/>
      <c r="O104" s="96"/>
      <c r="P104" s="96"/>
      <c r="Q104" s="97"/>
      <c r="R104" s="98"/>
      <c r="S104" s="99"/>
      <c r="T104" s="78"/>
      <c r="U104" s="80"/>
      <c r="V104" s="78"/>
      <c r="W104" s="79"/>
      <c r="X104" s="80"/>
      <c r="Y104" s="86"/>
      <c r="Z104" s="86"/>
      <c r="AA104" s="86"/>
      <c r="AB104" s="86"/>
      <c r="AC104" s="86"/>
    </row>
    <row r="105" ht="20.1" customHeight="1" spans="2:29">
      <c r="B105" s="54"/>
      <c r="C105" s="55"/>
      <c r="D105" s="56"/>
      <c r="E105" s="57"/>
      <c r="F105" s="58"/>
      <c r="G105" s="55"/>
      <c r="H105" s="59"/>
      <c r="I105" s="93"/>
      <c r="J105" s="93"/>
      <c r="K105" s="93"/>
      <c r="L105" s="94"/>
      <c r="M105" s="95"/>
      <c r="N105" s="96"/>
      <c r="O105" s="96"/>
      <c r="P105" s="96"/>
      <c r="Q105" s="97"/>
      <c r="R105" s="98"/>
      <c r="S105" s="99"/>
      <c r="T105" s="78"/>
      <c r="U105" s="80"/>
      <c r="V105" s="78"/>
      <c r="W105" s="79"/>
      <c r="X105" s="80"/>
      <c r="Y105" s="86"/>
      <c r="Z105" s="86"/>
      <c r="AA105" s="86"/>
      <c r="AB105" s="86"/>
      <c r="AC105" s="86"/>
    </row>
    <row r="106" ht="20.1" customHeight="1" spans="2:29">
      <c r="B106" s="54"/>
      <c r="C106" s="55"/>
      <c r="D106" s="56"/>
      <c r="E106" s="57"/>
      <c r="F106" s="58"/>
      <c r="G106" s="55"/>
      <c r="H106" s="59"/>
      <c r="I106" s="93"/>
      <c r="J106" s="93"/>
      <c r="K106" s="93"/>
      <c r="L106" s="94"/>
      <c r="M106" s="95"/>
      <c r="N106" s="96"/>
      <c r="O106" s="96"/>
      <c r="P106" s="96"/>
      <c r="Q106" s="97"/>
      <c r="R106" s="98"/>
      <c r="S106" s="99"/>
      <c r="T106" s="78"/>
      <c r="U106" s="80"/>
      <c r="V106" s="78"/>
      <c r="W106" s="79"/>
      <c r="X106" s="80"/>
      <c r="Y106" s="86"/>
      <c r="Z106" s="86"/>
      <c r="AA106" s="86"/>
      <c r="AB106" s="86"/>
      <c r="AC106" s="86"/>
    </row>
    <row r="107" ht="20.1" customHeight="1" spans="2:29">
      <c r="B107" s="54"/>
      <c r="C107" s="55"/>
      <c r="D107" s="56"/>
      <c r="E107" s="57"/>
      <c r="F107" s="58"/>
      <c r="G107" s="55"/>
      <c r="H107" s="59"/>
      <c r="I107" s="93"/>
      <c r="J107" s="93"/>
      <c r="K107" s="93"/>
      <c r="L107" s="94"/>
      <c r="M107" s="95"/>
      <c r="N107" s="96"/>
      <c r="O107" s="96"/>
      <c r="P107" s="96"/>
      <c r="Q107" s="97"/>
      <c r="R107" s="98"/>
      <c r="S107" s="99"/>
      <c r="T107" s="78"/>
      <c r="U107" s="80"/>
      <c r="V107" s="78"/>
      <c r="W107" s="79"/>
      <c r="X107" s="80"/>
      <c r="Y107" s="86"/>
      <c r="Z107" s="86"/>
      <c r="AA107" s="86"/>
      <c r="AB107" s="86"/>
      <c r="AC107" s="86"/>
    </row>
    <row r="108" ht="20.1" customHeight="1" spans="2:29">
      <c r="B108" s="54"/>
      <c r="C108" s="55"/>
      <c r="D108" s="91"/>
      <c r="E108" s="57"/>
      <c r="F108" s="58"/>
      <c r="G108" s="55"/>
      <c r="H108" s="59"/>
      <c r="I108" s="93"/>
      <c r="J108" s="93"/>
      <c r="K108" s="93"/>
      <c r="L108" s="94"/>
      <c r="M108" s="95"/>
      <c r="N108" s="96"/>
      <c r="O108" s="96"/>
      <c r="P108" s="96"/>
      <c r="Q108" s="97"/>
      <c r="R108" s="98"/>
      <c r="S108" s="99"/>
      <c r="T108" s="78"/>
      <c r="U108" s="80"/>
      <c r="V108" s="78"/>
      <c r="W108" s="79"/>
      <c r="X108" s="80"/>
      <c r="Y108" s="86"/>
      <c r="Z108" s="86"/>
      <c r="AA108" s="86"/>
      <c r="AB108" s="86"/>
      <c r="AC108" s="86"/>
    </row>
    <row r="109" ht="20.1" customHeight="1" spans="2:29">
      <c r="B109" s="54"/>
      <c r="C109" s="55"/>
      <c r="D109" s="56"/>
      <c r="E109" s="57"/>
      <c r="F109" s="58"/>
      <c r="G109" s="55"/>
      <c r="H109" s="59"/>
      <c r="I109" s="93"/>
      <c r="J109" s="93"/>
      <c r="K109" s="93"/>
      <c r="L109" s="94"/>
      <c r="M109" s="95"/>
      <c r="N109" s="96"/>
      <c r="O109" s="96"/>
      <c r="P109" s="96"/>
      <c r="Q109" s="97"/>
      <c r="R109" s="98"/>
      <c r="S109" s="99"/>
      <c r="T109" s="78"/>
      <c r="U109" s="80"/>
      <c r="V109" s="78"/>
      <c r="W109" s="79"/>
      <c r="X109" s="80"/>
      <c r="Y109" s="86"/>
      <c r="Z109" s="86"/>
      <c r="AA109" s="86"/>
      <c r="AB109" s="86"/>
      <c r="AC109" s="86"/>
    </row>
    <row r="110" ht="20.1" customHeight="1" spans="2:29">
      <c r="B110" s="54"/>
      <c r="C110" s="55"/>
      <c r="D110" s="56"/>
      <c r="E110" s="57"/>
      <c r="F110" s="58"/>
      <c r="G110" s="55"/>
      <c r="H110" s="92"/>
      <c r="I110" s="93"/>
      <c r="J110" s="93"/>
      <c r="K110" s="93"/>
      <c r="L110" s="94"/>
      <c r="M110" s="95"/>
      <c r="N110" s="96"/>
      <c r="O110" s="96"/>
      <c r="P110" s="96"/>
      <c r="Q110" s="97"/>
      <c r="R110" s="98"/>
      <c r="S110" s="99"/>
      <c r="T110" s="78"/>
      <c r="U110" s="80"/>
      <c r="V110" s="78"/>
      <c r="W110" s="79"/>
      <c r="X110" s="80"/>
      <c r="Y110" s="86"/>
      <c r="Z110" s="86"/>
      <c r="AA110" s="86"/>
      <c r="AB110" s="86"/>
      <c r="AC110" s="86"/>
    </row>
    <row r="111" ht="20.1" customHeight="1" spans="2:29">
      <c r="B111" s="54"/>
      <c r="C111" s="55"/>
      <c r="D111" s="56"/>
      <c r="E111" s="57"/>
      <c r="F111" s="58"/>
      <c r="G111" s="55"/>
      <c r="H111" s="59"/>
      <c r="I111" s="93"/>
      <c r="J111" s="93"/>
      <c r="K111" s="93"/>
      <c r="L111" s="94"/>
      <c r="M111" s="95"/>
      <c r="N111" s="96"/>
      <c r="O111" s="96"/>
      <c r="P111" s="96"/>
      <c r="Q111" s="97"/>
      <c r="R111" s="98"/>
      <c r="S111" s="99"/>
      <c r="T111" s="78"/>
      <c r="U111" s="80"/>
      <c r="V111" s="78"/>
      <c r="W111" s="79"/>
      <c r="X111" s="80"/>
      <c r="Y111" s="86"/>
      <c r="Z111" s="86"/>
      <c r="AA111" s="86"/>
      <c r="AB111" s="86"/>
      <c r="AC111" s="86"/>
    </row>
    <row r="112" ht="22.5" customHeight="1" spans="2:29">
      <c r="B112" s="54"/>
      <c r="C112" s="55"/>
      <c r="D112" s="56"/>
      <c r="E112" s="57"/>
      <c r="F112" s="58"/>
      <c r="G112" s="55"/>
      <c r="H112" s="59"/>
      <c r="I112" s="93"/>
      <c r="J112" s="93"/>
      <c r="K112" s="93"/>
      <c r="L112" s="94"/>
      <c r="M112" s="95"/>
      <c r="N112" s="96"/>
      <c r="O112" s="96"/>
      <c r="P112" s="96"/>
      <c r="Q112" s="97"/>
      <c r="R112" s="98"/>
      <c r="S112" s="99"/>
      <c r="T112" s="78"/>
      <c r="U112" s="80"/>
      <c r="V112" s="78"/>
      <c r="W112" s="79"/>
      <c r="X112" s="80"/>
      <c r="Y112" s="86"/>
      <c r="Z112" s="86"/>
      <c r="AA112" s="86"/>
      <c r="AB112" s="86"/>
      <c r="AC112" s="86"/>
    </row>
    <row r="113" ht="20.1" customHeight="1" spans="2:29">
      <c r="B113" s="54"/>
      <c r="C113" s="55"/>
      <c r="D113" s="56"/>
      <c r="E113" s="57"/>
      <c r="F113" s="58"/>
      <c r="G113" s="55"/>
      <c r="H113" s="59"/>
      <c r="I113" s="93"/>
      <c r="J113" s="93"/>
      <c r="K113" s="93"/>
      <c r="L113" s="94"/>
      <c r="M113" s="95"/>
      <c r="N113" s="96"/>
      <c r="O113" s="96"/>
      <c r="P113" s="96"/>
      <c r="Q113" s="97"/>
      <c r="R113" s="98"/>
      <c r="S113" s="99"/>
      <c r="T113" s="78"/>
      <c r="U113" s="80"/>
      <c r="V113" s="78"/>
      <c r="W113" s="79"/>
      <c r="X113" s="80"/>
      <c r="Y113" s="86"/>
      <c r="Z113" s="86"/>
      <c r="AA113" s="86"/>
      <c r="AB113" s="86"/>
      <c r="AC113" s="86"/>
    </row>
    <row r="114" ht="20.1" customHeight="1" spans="2:29">
      <c r="B114" s="54"/>
      <c r="C114" s="55"/>
      <c r="D114" s="56"/>
      <c r="E114" s="57"/>
      <c r="F114" s="58"/>
      <c r="G114" s="55"/>
      <c r="H114" s="59"/>
      <c r="I114" s="93"/>
      <c r="J114" s="93"/>
      <c r="K114" s="93"/>
      <c r="L114" s="94"/>
      <c r="M114" s="95"/>
      <c r="N114" s="96"/>
      <c r="O114" s="96"/>
      <c r="P114" s="96"/>
      <c r="Q114" s="97"/>
      <c r="R114" s="98"/>
      <c r="S114" s="99"/>
      <c r="T114" s="78"/>
      <c r="U114" s="80"/>
      <c r="V114" s="78"/>
      <c r="W114" s="79"/>
      <c r="X114" s="80"/>
      <c r="Y114" s="86"/>
      <c r="Z114" s="86"/>
      <c r="AA114" s="86"/>
      <c r="AB114" s="86"/>
      <c r="AC114" s="86"/>
    </row>
    <row r="115" ht="20.1" customHeight="1" spans="2:29">
      <c r="B115" s="54"/>
      <c r="C115" s="55"/>
      <c r="D115" s="56"/>
      <c r="E115" s="57"/>
      <c r="F115" s="58"/>
      <c r="G115" s="55"/>
      <c r="H115" s="59"/>
      <c r="I115" s="93"/>
      <c r="J115" s="93"/>
      <c r="K115" s="93"/>
      <c r="L115" s="94"/>
      <c r="M115" s="95"/>
      <c r="N115" s="96"/>
      <c r="O115" s="96"/>
      <c r="P115" s="96"/>
      <c r="Q115" s="97"/>
      <c r="R115" s="98"/>
      <c r="S115" s="99"/>
      <c r="T115" s="78"/>
      <c r="U115" s="80"/>
      <c r="V115" s="78"/>
      <c r="W115" s="79"/>
      <c r="X115" s="80"/>
      <c r="Y115" s="86"/>
      <c r="Z115" s="86"/>
      <c r="AA115" s="86"/>
      <c r="AB115" s="86"/>
      <c r="AC115" s="86"/>
    </row>
    <row r="116" ht="20.1" customHeight="1" spans="2:29">
      <c r="B116" s="54"/>
      <c r="C116" s="55"/>
      <c r="D116" s="56"/>
      <c r="E116" s="57"/>
      <c r="F116" s="58"/>
      <c r="G116" s="55"/>
      <c r="H116" s="59"/>
      <c r="I116" s="93"/>
      <c r="J116" s="93"/>
      <c r="K116" s="93"/>
      <c r="L116" s="94"/>
      <c r="M116" s="95"/>
      <c r="N116" s="96"/>
      <c r="O116" s="96"/>
      <c r="P116" s="96"/>
      <c r="Q116" s="97"/>
      <c r="R116" s="98"/>
      <c r="S116" s="99"/>
      <c r="T116" s="78"/>
      <c r="U116" s="80"/>
      <c r="V116" s="78"/>
      <c r="W116" s="79"/>
      <c r="X116" s="80"/>
      <c r="Y116" s="86"/>
      <c r="Z116" s="86"/>
      <c r="AA116" s="86"/>
      <c r="AB116" s="86"/>
      <c r="AC116" s="86"/>
    </row>
    <row r="117" ht="20.1" customHeight="1" spans="2:29">
      <c r="B117" s="54"/>
      <c r="C117" s="55"/>
      <c r="D117" s="56"/>
      <c r="E117" s="57"/>
      <c r="F117" s="58"/>
      <c r="G117" s="55"/>
      <c r="H117" s="59"/>
      <c r="I117" s="93"/>
      <c r="J117" s="93"/>
      <c r="K117" s="93"/>
      <c r="L117" s="94"/>
      <c r="M117" s="95"/>
      <c r="N117" s="96"/>
      <c r="O117" s="96"/>
      <c r="P117" s="96"/>
      <c r="Q117" s="97"/>
      <c r="R117" s="98"/>
      <c r="S117" s="99"/>
      <c r="T117" s="78"/>
      <c r="U117" s="80"/>
      <c r="V117" s="78"/>
      <c r="W117" s="79"/>
      <c r="X117" s="80"/>
      <c r="Y117" s="86"/>
      <c r="Z117" s="86"/>
      <c r="AA117" s="86"/>
      <c r="AB117" s="86"/>
      <c r="AC117" s="86"/>
    </row>
    <row r="118" ht="20.1" customHeight="1" spans="2:29">
      <c r="B118" s="54"/>
      <c r="C118" s="55"/>
      <c r="D118" s="56"/>
      <c r="E118" s="57"/>
      <c r="F118" s="58"/>
      <c r="G118" s="55"/>
      <c r="H118" s="59"/>
      <c r="I118" s="93"/>
      <c r="J118" s="93"/>
      <c r="K118" s="93"/>
      <c r="L118" s="94"/>
      <c r="M118" s="95"/>
      <c r="N118" s="96"/>
      <c r="O118" s="96"/>
      <c r="P118" s="96"/>
      <c r="Q118" s="97"/>
      <c r="R118" s="98"/>
      <c r="S118" s="99"/>
      <c r="T118" s="78"/>
      <c r="U118" s="80"/>
      <c r="V118" s="78"/>
      <c r="W118" s="79"/>
      <c r="X118" s="80"/>
      <c r="Y118" s="86"/>
      <c r="Z118" s="86"/>
      <c r="AA118" s="86"/>
      <c r="AB118" s="86"/>
      <c r="AC118" s="86"/>
    </row>
    <row r="119" ht="20.1" customHeight="1" spans="2:29">
      <c r="B119" s="54"/>
      <c r="C119" s="55"/>
      <c r="D119" s="56"/>
      <c r="E119" s="57"/>
      <c r="F119" s="58"/>
      <c r="G119" s="55"/>
      <c r="H119" s="59"/>
      <c r="I119" s="93"/>
      <c r="J119" s="93"/>
      <c r="K119" s="93"/>
      <c r="L119" s="94"/>
      <c r="M119" s="95"/>
      <c r="N119" s="96"/>
      <c r="O119" s="96"/>
      <c r="P119" s="96"/>
      <c r="Q119" s="97"/>
      <c r="R119" s="98"/>
      <c r="S119" s="99"/>
      <c r="T119" s="78"/>
      <c r="U119" s="80"/>
      <c r="V119" s="78"/>
      <c r="W119" s="79"/>
      <c r="X119" s="80"/>
      <c r="Y119" s="86"/>
      <c r="Z119" s="86"/>
      <c r="AA119" s="86"/>
      <c r="AB119" s="86"/>
      <c r="AC119" s="86"/>
    </row>
    <row r="120" ht="20.1" customHeight="1" spans="2:29">
      <c r="B120" s="54"/>
      <c r="C120" s="55"/>
      <c r="D120" s="56"/>
      <c r="E120" s="57"/>
      <c r="F120" s="58"/>
      <c r="G120" s="55"/>
      <c r="H120" s="59"/>
      <c r="I120" s="93"/>
      <c r="J120" s="93"/>
      <c r="K120" s="93"/>
      <c r="L120" s="94"/>
      <c r="M120" s="95"/>
      <c r="N120" s="96"/>
      <c r="O120" s="96"/>
      <c r="P120" s="96"/>
      <c r="Q120" s="97"/>
      <c r="R120" s="98"/>
      <c r="S120" s="99"/>
      <c r="T120" s="78"/>
      <c r="U120" s="80"/>
      <c r="V120" s="78"/>
      <c r="W120" s="79"/>
      <c r="X120" s="80"/>
      <c r="Y120" s="86"/>
      <c r="Z120" s="86"/>
      <c r="AA120" s="86"/>
      <c r="AB120" s="86"/>
      <c r="AC120" s="86"/>
    </row>
    <row r="121" ht="20.1" customHeight="1" spans="2:29">
      <c r="B121" s="54"/>
      <c r="C121" s="55"/>
      <c r="D121" s="56"/>
      <c r="E121" s="57"/>
      <c r="F121" s="58"/>
      <c r="G121" s="55"/>
      <c r="H121" s="59"/>
      <c r="I121" s="93"/>
      <c r="J121" s="93"/>
      <c r="K121" s="93"/>
      <c r="L121" s="94"/>
      <c r="M121" s="95"/>
      <c r="N121" s="96"/>
      <c r="O121" s="96"/>
      <c r="P121" s="96"/>
      <c r="Q121" s="97"/>
      <c r="R121" s="98"/>
      <c r="S121" s="99"/>
      <c r="T121" s="78"/>
      <c r="U121" s="80"/>
      <c r="V121" s="78"/>
      <c r="W121" s="79"/>
      <c r="X121" s="80"/>
      <c r="Y121" s="86"/>
      <c r="Z121" s="86"/>
      <c r="AA121" s="86"/>
      <c r="AB121" s="86"/>
      <c r="AC121" s="86"/>
    </row>
    <row r="122" ht="20.1" customHeight="1" spans="2:29">
      <c r="B122" s="54"/>
      <c r="C122" s="55"/>
      <c r="D122" s="56"/>
      <c r="E122" s="57"/>
      <c r="F122" s="58"/>
      <c r="G122" s="55"/>
      <c r="H122" s="59"/>
      <c r="I122" s="93"/>
      <c r="J122" s="93"/>
      <c r="K122" s="93"/>
      <c r="L122" s="94"/>
      <c r="M122" s="95"/>
      <c r="N122" s="96"/>
      <c r="O122" s="96"/>
      <c r="P122" s="96"/>
      <c r="Q122" s="97"/>
      <c r="R122" s="98"/>
      <c r="S122" s="99"/>
      <c r="T122" s="78"/>
      <c r="U122" s="80"/>
      <c r="V122" s="78"/>
      <c r="W122" s="79"/>
      <c r="X122" s="80"/>
      <c r="Y122" s="86"/>
      <c r="Z122" s="86"/>
      <c r="AA122" s="86"/>
      <c r="AB122" s="86"/>
      <c r="AC122" s="86"/>
    </row>
    <row r="123" ht="20.1" customHeight="1" spans="2:29">
      <c r="B123" s="54"/>
      <c r="C123" s="55"/>
      <c r="D123" s="56"/>
      <c r="E123" s="57"/>
      <c r="F123" s="58"/>
      <c r="G123" s="55"/>
      <c r="H123" s="59"/>
      <c r="I123" s="93"/>
      <c r="J123" s="93"/>
      <c r="K123" s="93"/>
      <c r="L123" s="94"/>
      <c r="M123" s="95"/>
      <c r="N123" s="96"/>
      <c r="O123" s="96"/>
      <c r="P123" s="96"/>
      <c r="Q123" s="97"/>
      <c r="R123" s="98"/>
      <c r="S123" s="99"/>
      <c r="T123" s="78"/>
      <c r="U123" s="80"/>
      <c r="V123" s="78"/>
      <c r="W123" s="79"/>
      <c r="X123" s="80"/>
      <c r="Y123" s="86"/>
      <c r="Z123" s="86"/>
      <c r="AA123" s="86"/>
      <c r="AB123" s="86"/>
      <c r="AC123" s="86"/>
    </row>
    <row r="124" ht="20.1" customHeight="1" spans="2:29">
      <c r="B124" s="54"/>
      <c r="C124" s="55"/>
      <c r="D124" s="56"/>
      <c r="E124" s="57"/>
      <c r="F124" s="58"/>
      <c r="G124" s="55"/>
      <c r="H124" s="59"/>
      <c r="I124" s="93"/>
      <c r="J124" s="93"/>
      <c r="K124" s="93"/>
      <c r="L124" s="94"/>
      <c r="M124" s="95"/>
      <c r="N124" s="96"/>
      <c r="O124" s="96"/>
      <c r="P124" s="96"/>
      <c r="Q124" s="97"/>
      <c r="R124" s="98"/>
      <c r="S124" s="99"/>
      <c r="T124" s="78"/>
      <c r="U124" s="80"/>
      <c r="V124" s="78"/>
      <c r="W124" s="79"/>
      <c r="X124" s="80"/>
      <c r="Y124" s="86"/>
      <c r="Z124" s="86"/>
      <c r="AA124" s="86"/>
      <c r="AB124" s="86"/>
      <c r="AC124" s="86"/>
    </row>
    <row r="125" ht="20.1" customHeight="1" spans="2:29">
      <c r="B125" s="54"/>
      <c r="C125" s="55"/>
      <c r="D125" s="56"/>
      <c r="E125" s="57"/>
      <c r="F125" s="58"/>
      <c r="G125" s="55"/>
      <c r="H125" s="59"/>
      <c r="I125" s="93"/>
      <c r="J125" s="93"/>
      <c r="K125" s="93"/>
      <c r="L125" s="94"/>
      <c r="M125" s="95"/>
      <c r="N125" s="96"/>
      <c r="O125" s="96"/>
      <c r="P125" s="96"/>
      <c r="Q125" s="97"/>
      <c r="R125" s="98"/>
      <c r="S125" s="99"/>
      <c r="T125" s="78"/>
      <c r="U125" s="80"/>
      <c r="V125" s="78"/>
      <c r="W125" s="79"/>
      <c r="X125" s="80"/>
      <c r="Y125" s="86"/>
      <c r="Z125" s="86"/>
      <c r="AA125" s="86"/>
      <c r="AB125" s="86"/>
      <c r="AC125" s="86"/>
    </row>
    <row r="126" ht="20.1" customHeight="1" spans="2:29">
      <c r="B126" s="54"/>
      <c r="C126" s="55"/>
      <c r="D126" s="56"/>
      <c r="E126" s="57"/>
      <c r="F126" s="58"/>
      <c r="G126" s="55"/>
      <c r="H126" s="59"/>
      <c r="I126" s="93"/>
      <c r="J126" s="93"/>
      <c r="K126" s="93"/>
      <c r="L126" s="94"/>
      <c r="M126" s="95"/>
      <c r="N126" s="96"/>
      <c r="O126" s="96"/>
      <c r="P126" s="96"/>
      <c r="Q126" s="97"/>
      <c r="R126" s="98"/>
      <c r="S126" s="99"/>
      <c r="T126" s="78"/>
      <c r="U126" s="80"/>
      <c r="V126" s="78"/>
      <c r="W126" s="79"/>
      <c r="X126" s="80"/>
      <c r="Y126" s="86"/>
      <c r="Z126" s="86"/>
      <c r="AA126" s="86"/>
      <c r="AB126" s="86"/>
      <c r="AC126" s="86"/>
    </row>
    <row r="127" ht="20.1" customHeight="1" spans="2:29">
      <c r="B127" s="54"/>
      <c r="C127" s="55"/>
      <c r="D127" s="56"/>
      <c r="E127" s="57"/>
      <c r="F127" s="58"/>
      <c r="G127" s="55"/>
      <c r="H127" s="59"/>
      <c r="I127" s="93"/>
      <c r="J127" s="93"/>
      <c r="K127" s="93"/>
      <c r="L127" s="94"/>
      <c r="M127" s="95"/>
      <c r="N127" s="96"/>
      <c r="O127" s="96"/>
      <c r="P127" s="96"/>
      <c r="Q127" s="97"/>
      <c r="R127" s="98"/>
      <c r="S127" s="99"/>
      <c r="T127" s="78"/>
      <c r="U127" s="80"/>
      <c r="V127" s="78"/>
      <c r="W127" s="79"/>
      <c r="X127" s="80"/>
      <c r="Y127" s="86"/>
      <c r="Z127" s="86"/>
      <c r="AA127" s="86"/>
      <c r="AB127" s="86"/>
      <c r="AC127" s="86"/>
    </row>
    <row r="128" ht="20.1" customHeight="1" spans="2:29">
      <c r="B128" s="54"/>
      <c r="C128" s="55"/>
      <c r="D128" s="56"/>
      <c r="E128" s="57"/>
      <c r="F128" s="58"/>
      <c r="G128" s="55"/>
      <c r="H128" s="59"/>
      <c r="I128" s="93"/>
      <c r="J128" s="93"/>
      <c r="K128" s="93"/>
      <c r="L128" s="94"/>
      <c r="M128" s="95"/>
      <c r="N128" s="96"/>
      <c r="O128" s="96"/>
      <c r="P128" s="96"/>
      <c r="Q128" s="97"/>
      <c r="R128" s="98"/>
      <c r="S128" s="99"/>
      <c r="T128" s="78"/>
      <c r="U128" s="80"/>
      <c r="V128" s="78"/>
      <c r="W128" s="79"/>
      <c r="X128" s="80"/>
      <c r="Y128" s="86"/>
      <c r="Z128" s="86"/>
      <c r="AA128" s="86"/>
      <c r="AB128" s="86"/>
      <c r="AC128" s="86"/>
    </row>
    <row r="129" ht="20.1" customHeight="1" spans="2:29">
      <c r="B129" s="54"/>
      <c r="C129" s="55"/>
      <c r="D129" s="56"/>
      <c r="E129" s="57"/>
      <c r="F129" s="58"/>
      <c r="G129" s="55"/>
      <c r="H129" s="59"/>
      <c r="I129" s="93"/>
      <c r="J129" s="93"/>
      <c r="K129" s="93"/>
      <c r="L129" s="94"/>
      <c r="M129" s="95"/>
      <c r="N129" s="96"/>
      <c r="O129" s="96"/>
      <c r="P129" s="96"/>
      <c r="Q129" s="97"/>
      <c r="R129" s="98"/>
      <c r="S129" s="99"/>
      <c r="T129" s="78"/>
      <c r="U129" s="80"/>
      <c r="V129" s="78"/>
      <c r="W129" s="79"/>
      <c r="X129" s="80"/>
      <c r="Y129" s="86"/>
      <c r="Z129" s="86"/>
      <c r="AA129" s="86"/>
      <c r="AB129" s="86"/>
      <c r="AC129" s="86"/>
    </row>
    <row r="130" ht="20.1" customHeight="1" spans="2:29">
      <c r="B130" s="54"/>
      <c r="C130" s="55"/>
      <c r="D130" s="56"/>
      <c r="E130" s="57"/>
      <c r="F130" s="58"/>
      <c r="G130" s="55"/>
      <c r="H130" s="59"/>
      <c r="I130" s="93"/>
      <c r="J130" s="93"/>
      <c r="K130" s="93"/>
      <c r="L130" s="94"/>
      <c r="M130" s="95"/>
      <c r="N130" s="96"/>
      <c r="O130" s="96"/>
      <c r="P130" s="96"/>
      <c r="Q130" s="97"/>
      <c r="R130" s="98"/>
      <c r="S130" s="99"/>
      <c r="T130" s="78"/>
      <c r="U130" s="80"/>
      <c r="V130" s="78"/>
      <c r="W130" s="79"/>
      <c r="X130" s="80"/>
      <c r="Y130" s="86"/>
      <c r="Z130" s="86"/>
      <c r="AA130" s="86"/>
      <c r="AB130" s="86"/>
      <c r="AC130" s="86"/>
    </row>
    <row r="131" ht="20.1" customHeight="1" spans="2:29">
      <c r="B131" s="54"/>
      <c r="C131" s="55"/>
      <c r="D131" s="56"/>
      <c r="E131" s="57"/>
      <c r="F131" s="58"/>
      <c r="G131" s="55"/>
      <c r="H131" s="59"/>
      <c r="I131" s="93"/>
      <c r="J131" s="93"/>
      <c r="K131" s="93"/>
      <c r="L131" s="94"/>
      <c r="M131" s="95"/>
      <c r="N131" s="96"/>
      <c r="O131" s="96"/>
      <c r="P131" s="96"/>
      <c r="Q131" s="97"/>
      <c r="R131" s="98"/>
      <c r="S131" s="99"/>
      <c r="T131" s="78"/>
      <c r="U131" s="80"/>
      <c r="V131" s="78"/>
      <c r="W131" s="79"/>
      <c r="X131" s="80"/>
      <c r="Y131" s="86"/>
      <c r="Z131" s="86"/>
      <c r="AA131" s="86"/>
      <c r="AB131" s="86"/>
      <c r="AC131" s="86"/>
    </row>
    <row r="132" ht="20.1" customHeight="1" spans="2:29">
      <c r="B132" s="54"/>
      <c r="C132" s="55"/>
      <c r="D132" s="56"/>
      <c r="E132" s="57"/>
      <c r="F132" s="58"/>
      <c r="G132" s="55"/>
      <c r="H132" s="59"/>
      <c r="I132" s="93"/>
      <c r="J132" s="93"/>
      <c r="K132" s="93"/>
      <c r="L132" s="94"/>
      <c r="M132" s="95"/>
      <c r="N132" s="96"/>
      <c r="O132" s="96"/>
      <c r="P132" s="96"/>
      <c r="Q132" s="97"/>
      <c r="R132" s="98"/>
      <c r="S132" s="99"/>
      <c r="T132" s="78"/>
      <c r="U132" s="80"/>
      <c r="V132" s="78"/>
      <c r="W132" s="79"/>
      <c r="X132" s="80"/>
      <c r="Y132" s="86"/>
      <c r="Z132" s="86"/>
      <c r="AA132" s="86"/>
      <c r="AB132" s="86"/>
      <c r="AC132" s="86"/>
    </row>
    <row r="133" ht="20.1" customHeight="1" spans="2:29">
      <c r="B133" s="54"/>
      <c r="C133" s="55"/>
      <c r="D133" s="56"/>
      <c r="E133" s="57"/>
      <c r="F133" s="58"/>
      <c r="G133" s="55"/>
      <c r="H133" s="59"/>
      <c r="I133" s="93"/>
      <c r="J133" s="93"/>
      <c r="K133" s="93"/>
      <c r="L133" s="94"/>
      <c r="M133" s="95"/>
      <c r="N133" s="96"/>
      <c r="O133" s="96"/>
      <c r="P133" s="96"/>
      <c r="Q133" s="97"/>
      <c r="R133" s="98"/>
      <c r="S133" s="99"/>
      <c r="T133" s="78"/>
      <c r="U133" s="80"/>
      <c r="V133" s="78"/>
      <c r="W133" s="79"/>
      <c r="X133" s="80"/>
      <c r="Y133" s="86"/>
      <c r="Z133" s="86"/>
      <c r="AA133" s="86"/>
      <c r="AB133" s="86"/>
      <c r="AC133" s="86"/>
    </row>
    <row r="134" ht="20.1" customHeight="1" spans="2:29">
      <c r="B134" s="54"/>
      <c r="C134" s="55"/>
      <c r="D134" s="56"/>
      <c r="E134" s="57"/>
      <c r="F134" s="58"/>
      <c r="G134" s="55"/>
      <c r="H134" s="59"/>
      <c r="I134" s="93"/>
      <c r="J134" s="93"/>
      <c r="K134" s="93"/>
      <c r="L134" s="94"/>
      <c r="M134" s="95"/>
      <c r="N134" s="96"/>
      <c r="O134" s="96"/>
      <c r="P134" s="96"/>
      <c r="Q134" s="97"/>
      <c r="R134" s="98"/>
      <c r="S134" s="99"/>
      <c r="T134" s="78"/>
      <c r="U134" s="80"/>
      <c r="V134" s="78"/>
      <c r="W134" s="79"/>
      <c r="X134" s="80"/>
      <c r="Y134" s="86"/>
      <c r="Z134" s="86"/>
      <c r="AA134" s="86"/>
      <c r="AB134" s="86"/>
      <c r="AC134" s="86"/>
    </row>
    <row r="135" ht="20.1" customHeight="1" spans="2:29">
      <c r="B135" s="54"/>
      <c r="C135" s="55"/>
      <c r="D135" s="56"/>
      <c r="E135" s="57"/>
      <c r="F135" s="58"/>
      <c r="G135" s="55"/>
      <c r="H135" s="59"/>
      <c r="I135" s="93"/>
      <c r="J135" s="93"/>
      <c r="K135" s="93"/>
      <c r="L135" s="94"/>
      <c r="M135" s="95"/>
      <c r="N135" s="96"/>
      <c r="O135" s="96"/>
      <c r="P135" s="96"/>
      <c r="Q135" s="97"/>
      <c r="R135" s="98"/>
      <c r="S135" s="99"/>
      <c r="T135" s="78"/>
      <c r="U135" s="80"/>
      <c r="V135" s="78"/>
      <c r="W135" s="79"/>
      <c r="X135" s="80"/>
      <c r="Y135" s="86"/>
      <c r="Z135" s="86"/>
      <c r="AA135" s="86"/>
      <c r="AB135" s="86"/>
      <c r="AC135" s="86"/>
    </row>
    <row r="136" ht="20.1" customHeight="1" spans="2:29">
      <c r="B136" s="54"/>
      <c r="C136" s="55"/>
      <c r="D136" s="56"/>
      <c r="E136" s="57"/>
      <c r="F136" s="58"/>
      <c r="G136" s="55"/>
      <c r="H136" s="59"/>
      <c r="I136" s="93"/>
      <c r="J136" s="93"/>
      <c r="K136" s="93"/>
      <c r="L136" s="94"/>
      <c r="M136" s="95"/>
      <c r="N136" s="96"/>
      <c r="O136" s="96"/>
      <c r="P136" s="96"/>
      <c r="Q136" s="97"/>
      <c r="R136" s="98"/>
      <c r="S136" s="99"/>
      <c r="T136" s="78"/>
      <c r="U136" s="80"/>
      <c r="V136" s="78"/>
      <c r="W136" s="79"/>
      <c r="X136" s="80"/>
      <c r="Y136" s="86"/>
      <c r="Z136" s="86"/>
      <c r="AA136" s="86"/>
      <c r="AB136" s="86"/>
      <c r="AC136" s="86"/>
    </row>
    <row r="137" ht="20.1" customHeight="1" spans="2:29">
      <c r="B137" s="54"/>
      <c r="C137" s="55"/>
      <c r="D137" s="56"/>
      <c r="E137" s="57"/>
      <c r="F137" s="58"/>
      <c r="G137" s="55"/>
      <c r="H137" s="59"/>
      <c r="I137" s="93"/>
      <c r="J137" s="93"/>
      <c r="K137" s="93"/>
      <c r="L137" s="94"/>
      <c r="M137" s="95"/>
      <c r="N137" s="96"/>
      <c r="O137" s="96"/>
      <c r="P137" s="96"/>
      <c r="Q137" s="97"/>
      <c r="R137" s="98"/>
      <c r="S137" s="99"/>
      <c r="T137" s="78"/>
      <c r="U137" s="80"/>
      <c r="V137" s="78"/>
      <c r="W137" s="79"/>
      <c r="X137" s="80"/>
      <c r="Y137" s="86"/>
      <c r="Z137" s="86"/>
      <c r="AA137" s="86"/>
      <c r="AB137" s="86"/>
      <c r="AC137" s="86"/>
    </row>
    <row r="138" ht="20.1" customHeight="1" spans="2:29">
      <c r="B138" s="54"/>
      <c r="C138" s="55"/>
      <c r="D138" s="56"/>
      <c r="E138" s="57"/>
      <c r="F138" s="58"/>
      <c r="G138" s="55"/>
      <c r="H138" s="59"/>
      <c r="I138" s="93"/>
      <c r="J138" s="93"/>
      <c r="K138" s="93"/>
      <c r="L138" s="94"/>
      <c r="M138" s="95"/>
      <c r="N138" s="96"/>
      <c r="O138" s="96"/>
      <c r="P138" s="96"/>
      <c r="Q138" s="97"/>
      <c r="R138" s="98"/>
      <c r="S138" s="99"/>
      <c r="T138" s="78"/>
      <c r="U138" s="80"/>
      <c r="V138" s="78"/>
      <c r="W138" s="79"/>
      <c r="X138" s="80"/>
      <c r="Y138" s="86"/>
      <c r="Z138" s="86"/>
      <c r="AA138" s="86"/>
      <c r="AB138" s="86"/>
      <c r="AC138" s="86"/>
    </row>
    <row r="139" ht="20.1" customHeight="1" spans="2:29">
      <c r="B139" s="54"/>
      <c r="C139" s="55"/>
      <c r="D139" s="56"/>
      <c r="E139" s="57"/>
      <c r="F139" s="58"/>
      <c r="G139" s="55"/>
      <c r="H139" s="59"/>
      <c r="I139" s="93"/>
      <c r="J139" s="93"/>
      <c r="K139" s="93"/>
      <c r="L139" s="94"/>
      <c r="M139" s="95"/>
      <c r="N139" s="96"/>
      <c r="O139" s="96"/>
      <c r="P139" s="96"/>
      <c r="Q139" s="97"/>
      <c r="R139" s="98"/>
      <c r="S139" s="99"/>
      <c r="T139" s="78"/>
      <c r="U139" s="80"/>
      <c r="V139" s="78"/>
      <c r="W139" s="79"/>
      <c r="X139" s="80"/>
      <c r="Y139" s="86"/>
      <c r="Z139" s="86"/>
      <c r="AA139" s="86"/>
      <c r="AB139" s="86"/>
      <c r="AC139" s="86"/>
    </row>
    <row r="140" ht="20.1" customHeight="1" spans="2:29">
      <c r="B140" s="54"/>
      <c r="C140" s="55"/>
      <c r="D140" s="56"/>
      <c r="E140" s="57"/>
      <c r="F140" s="58"/>
      <c r="G140" s="55"/>
      <c r="H140" s="59"/>
      <c r="I140" s="93"/>
      <c r="J140" s="93"/>
      <c r="K140" s="93"/>
      <c r="L140" s="94"/>
      <c r="M140" s="95"/>
      <c r="N140" s="96"/>
      <c r="O140" s="96"/>
      <c r="P140" s="96"/>
      <c r="Q140" s="97"/>
      <c r="R140" s="98"/>
      <c r="S140" s="99"/>
      <c r="T140" s="78"/>
      <c r="U140" s="80"/>
      <c r="V140" s="78"/>
      <c r="W140" s="79"/>
      <c r="X140" s="80"/>
      <c r="Y140" s="86"/>
      <c r="Z140" s="86"/>
      <c r="AA140" s="86"/>
      <c r="AB140" s="86"/>
      <c r="AC140" s="86"/>
    </row>
    <row r="141" ht="20.1" customHeight="1" spans="2:29">
      <c r="B141" s="54"/>
      <c r="C141" s="55"/>
      <c r="D141" s="56"/>
      <c r="E141" s="57"/>
      <c r="F141" s="58"/>
      <c r="G141" s="55"/>
      <c r="H141" s="59"/>
      <c r="I141" s="93"/>
      <c r="J141" s="93"/>
      <c r="K141" s="93"/>
      <c r="L141" s="94"/>
      <c r="M141" s="95"/>
      <c r="N141" s="96"/>
      <c r="O141" s="96"/>
      <c r="P141" s="96"/>
      <c r="Q141" s="97"/>
      <c r="R141" s="98"/>
      <c r="S141" s="99"/>
      <c r="T141" s="78"/>
      <c r="U141" s="80"/>
      <c r="V141" s="78"/>
      <c r="W141" s="79"/>
      <c r="X141" s="80"/>
      <c r="Y141" s="86"/>
      <c r="Z141" s="86"/>
      <c r="AA141" s="86"/>
      <c r="AB141" s="86"/>
      <c r="AC141" s="86"/>
    </row>
    <row r="142" ht="20.1" customHeight="1" spans="2:29">
      <c r="B142" s="54"/>
      <c r="C142" s="55"/>
      <c r="D142" s="56"/>
      <c r="E142" s="57"/>
      <c r="F142" s="58"/>
      <c r="G142" s="55"/>
      <c r="H142" s="59"/>
      <c r="I142" s="93"/>
      <c r="J142" s="93"/>
      <c r="K142" s="93"/>
      <c r="L142" s="94"/>
      <c r="M142" s="95"/>
      <c r="N142" s="96"/>
      <c r="O142" s="96"/>
      <c r="P142" s="96"/>
      <c r="Q142" s="97"/>
      <c r="R142" s="98"/>
      <c r="S142" s="99"/>
      <c r="T142" s="78"/>
      <c r="U142" s="80"/>
      <c r="V142" s="78"/>
      <c r="W142" s="79"/>
      <c r="X142" s="80"/>
      <c r="Y142" s="86"/>
      <c r="Z142" s="86"/>
      <c r="AA142" s="86"/>
      <c r="AB142" s="86"/>
      <c r="AC142" s="86"/>
    </row>
    <row r="143" ht="20.1" customHeight="1" spans="2:29">
      <c r="B143" s="54"/>
      <c r="C143" s="55"/>
      <c r="D143" s="56"/>
      <c r="E143" s="57"/>
      <c r="F143" s="58"/>
      <c r="G143" s="55"/>
      <c r="H143" s="59"/>
      <c r="I143" s="93"/>
      <c r="J143" s="93"/>
      <c r="K143" s="93"/>
      <c r="L143" s="94"/>
      <c r="M143" s="95"/>
      <c r="N143" s="96"/>
      <c r="O143" s="96"/>
      <c r="P143" s="96"/>
      <c r="Q143" s="97"/>
      <c r="R143" s="98"/>
      <c r="S143" s="99"/>
      <c r="T143" s="78"/>
      <c r="U143" s="80"/>
      <c r="V143" s="78"/>
      <c r="W143" s="79"/>
      <c r="X143" s="80"/>
      <c r="Y143" s="86"/>
      <c r="Z143" s="86"/>
      <c r="AA143" s="86"/>
      <c r="AB143" s="86"/>
      <c r="AC143" s="86"/>
    </row>
    <row r="144" ht="20.1" customHeight="1" spans="2:29">
      <c r="B144" s="54"/>
      <c r="C144" s="55"/>
      <c r="D144" s="56"/>
      <c r="E144" s="57"/>
      <c r="F144" s="58"/>
      <c r="G144" s="55"/>
      <c r="H144" s="59"/>
      <c r="I144" s="93"/>
      <c r="J144" s="93"/>
      <c r="K144" s="93"/>
      <c r="L144" s="94"/>
      <c r="M144" s="95"/>
      <c r="N144" s="96"/>
      <c r="O144" s="96"/>
      <c r="P144" s="96"/>
      <c r="Q144" s="97"/>
      <c r="R144" s="98"/>
      <c r="S144" s="99"/>
      <c r="T144" s="78"/>
      <c r="U144" s="80"/>
      <c r="V144" s="78"/>
      <c r="W144" s="79"/>
      <c r="X144" s="80"/>
      <c r="Y144" s="86"/>
      <c r="Z144" s="86"/>
      <c r="AA144" s="86"/>
      <c r="AB144" s="86"/>
      <c r="AC144" s="86"/>
    </row>
    <row r="145" ht="20.1" customHeight="1" spans="2:29">
      <c r="B145" s="54"/>
      <c r="C145" s="55"/>
      <c r="D145" s="56"/>
      <c r="E145" s="57"/>
      <c r="F145" s="58"/>
      <c r="G145" s="55"/>
      <c r="H145" s="59"/>
      <c r="I145" s="93"/>
      <c r="J145" s="93"/>
      <c r="K145" s="93"/>
      <c r="L145" s="94"/>
      <c r="M145" s="95"/>
      <c r="N145" s="96"/>
      <c r="O145" s="96"/>
      <c r="P145" s="96"/>
      <c r="Q145" s="97"/>
      <c r="R145" s="98"/>
      <c r="S145" s="99"/>
      <c r="T145" s="78"/>
      <c r="U145" s="80"/>
      <c r="V145" s="78"/>
      <c r="W145" s="79"/>
      <c r="X145" s="80"/>
      <c r="Y145" s="86"/>
      <c r="Z145" s="86"/>
      <c r="AA145" s="86"/>
      <c r="AB145" s="86"/>
      <c r="AC145" s="86"/>
    </row>
    <row r="146" ht="20.1" customHeight="1" spans="2:29">
      <c r="B146" s="54"/>
      <c r="C146" s="55"/>
      <c r="D146" s="56"/>
      <c r="E146" s="57"/>
      <c r="F146" s="58"/>
      <c r="G146" s="55"/>
      <c r="H146" s="59"/>
      <c r="I146" s="93"/>
      <c r="J146" s="93"/>
      <c r="K146" s="93"/>
      <c r="L146" s="94"/>
      <c r="M146" s="95"/>
      <c r="N146" s="96"/>
      <c r="O146" s="96"/>
      <c r="P146" s="96"/>
      <c r="Q146" s="97"/>
      <c r="R146" s="98"/>
      <c r="S146" s="99"/>
      <c r="T146" s="78"/>
      <c r="U146" s="80"/>
      <c r="V146" s="78"/>
      <c r="W146" s="79"/>
      <c r="X146" s="80"/>
      <c r="Y146" s="86"/>
      <c r="Z146" s="86"/>
      <c r="AA146" s="86"/>
      <c r="AB146" s="86"/>
      <c r="AC146" s="86"/>
    </row>
    <row r="147" ht="20.1" customHeight="1" spans="2:29">
      <c r="B147" s="54"/>
      <c r="C147" s="55"/>
      <c r="D147" s="56"/>
      <c r="E147" s="57"/>
      <c r="F147" s="58"/>
      <c r="G147" s="55"/>
      <c r="H147" s="59"/>
      <c r="I147" s="93"/>
      <c r="J147" s="93"/>
      <c r="K147" s="93"/>
      <c r="L147" s="94"/>
      <c r="M147" s="95"/>
      <c r="N147" s="96"/>
      <c r="O147" s="96"/>
      <c r="P147" s="96"/>
      <c r="Q147" s="97"/>
      <c r="R147" s="98"/>
      <c r="S147" s="99"/>
      <c r="T147" s="78"/>
      <c r="U147" s="80"/>
      <c r="V147" s="78"/>
      <c r="W147" s="79"/>
      <c r="X147" s="80"/>
      <c r="Y147" s="86"/>
      <c r="Z147" s="86"/>
      <c r="AA147" s="86"/>
      <c r="AB147" s="86"/>
      <c r="AC147" s="86"/>
    </row>
    <row r="148" ht="20.1" customHeight="1" spans="2:29">
      <c r="B148" s="54"/>
      <c r="C148" s="55"/>
      <c r="D148" s="56"/>
      <c r="E148" s="57"/>
      <c r="F148" s="58"/>
      <c r="G148" s="55"/>
      <c r="H148" s="59"/>
      <c r="I148" s="93"/>
      <c r="J148" s="93"/>
      <c r="K148" s="93"/>
      <c r="L148" s="94"/>
      <c r="M148" s="95"/>
      <c r="N148" s="96"/>
      <c r="O148" s="96"/>
      <c r="P148" s="96"/>
      <c r="Q148" s="97"/>
      <c r="R148" s="98"/>
      <c r="S148" s="99"/>
      <c r="T148" s="78"/>
      <c r="U148" s="80"/>
      <c r="V148" s="78"/>
      <c r="W148" s="79"/>
      <c r="X148" s="80"/>
      <c r="Y148" s="86"/>
      <c r="Z148" s="86"/>
      <c r="AA148" s="86"/>
      <c r="AB148" s="86"/>
      <c r="AC148" s="86"/>
    </row>
    <row r="149" ht="20.1" customHeight="1" spans="2:29">
      <c r="B149" s="54"/>
      <c r="C149" s="55"/>
      <c r="D149" s="56"/>
      <c r="E149" s="57"/>
      <c r="F149" s="58"/>
      <c r="G149" s="55"/>
      <c r="H149" s="59"/>
      <c r="I149" s="93"/>
      <c r="J149" s="93"/>
      <c r="K149" s="93"/>
      <c r="L149" s="94"/>
      <c r="M149" s="95"/>
      <c r="N149" s="96"/>
      <c r="O149" s="96"/>
      <c r="P149" s="96"/>
      <c r="Q149" s="97"/>
      <c r="R149" s="98"/>
      <c r="S149" s="99"/>
      <c r="T149" s="78"/>
      <c r="U149" s="80"/>
      <c r="V149" s="78"/>
      <c r="W149" s="79"/>
      <c r="X149" s="80"/>
      <c r="Y149" s="86"/>
      <c r="Z149" s="86"/>
      <c r="AA149" s="86"/>
      <c r="AB149" s="86"/>
      <c r="AC149" s="86"/>
    </row>
    <row r="150" ht="20.1" customHeight="1" spans="2:29">
      <c r="B150" s="54"/>
      <c r="C150" s="55"/>
      <c r="D150" s="56"/>
      <c r="E150" s="57"/>
      <c r="F150" s="58"/>
      <c r="G150" s="55"/>
      <c r="H150" s="59"/>
      <c r="I150" s="93"/>
      <c r="J150" s="93"/>
      <c r="K150" s="93"/>
      <c r="L150" s="94"/>
      <c r="M150" s="95"/>
      <c r="N150" s="96"/>
      <c r="O150" s="96"/>
      <c r="P150" s="96"/>
      <c r="Q150" s="97"/>
      <c r="R150" s="98"/>
      <c r="S150" s="99"/>
      <c r="T150" s="78"/>
      <c r="U150" s="80"/>
      <c r="V150" s="78"/>
      <c r="W150" s="79"/>
      <c r="X150" s="80"/>
      <c r="Y150" s="86"/>
      <c r="Z150" s="86"/>
      <c r="AA150" s="86"/>
      <c r="AB150" s="86"/>
      <c r="AC150" s="86"/>
    </row>
    <row r="151" ht="20.1" customHeight="1" spans="2:29">
      <c r="B151" s="54"/>
      <c r="C151" s="55"/>
      <c r="D151" s="56"/>
      <c r="E151" s="57"/>
      <c r="F151" s="58"/>
      <c r="G151" s="55"/>
      <c r="H151" s="59"/>
      <c r="I151" s="93"/>
      <c r="J151" s="93"/>
      <c r="K151" s="93"/>
      <c r="L151" s="94"/>
      <c r="M151" s="95"/>
      <c r="N151" s="96"/>
      <c r="O151" s="96"/>
      <c r="P151" s="96"/>
      <c r="Q151" s="97"/>
      <c r="R151" s="98"/>
      <c r="S151" s="99"/>
      <c r="T151" s="78"/>
      <c r="U151" s="80"/>
      <c r="V151" s="78"/>
      <c r="W151" s="79"/>
      <c r="X151" s="80"/>
      <c r="Y151" s="86"/>
      <c r="Z151" s="86"/>
      <c r="AA151" s="86"/>
      <c r="AB151" s="86"/>
      <c r="AC151" s="86"/>
    </row>
    <row r="152" ht="20.1" customHeight="1" spans="2:29">
      <c r="B152" s="54"/>
      <c r="C152" s="55"/>
      <c r="D152" s="56"/>
      <c r="E152" s="57"/>
      <c r="F152" s="58"/>
      <c r="G152" s="55"/>
      <c r="H152" s="59"/>
      <c r="I152" s="93"/>
      <c r="J152" s="93"/>
      <c r="K152" s="93"/>
      <c r="L152" s="94"/>
      <c r="M152" s="95"/>
      <c r="N152" s="96"/>
      <c r="O152" s="96"/>
      <c r="P152" s="96"/>
      <c r="Q152" s="97"/>
      <c r="R152" s="98"/>
      <c r="S152" s="99"/>
      <c r="T152" s="78"/>
      <c r="U152" s="80"/>
      <c r="V152" s="78"/>
      <c r="W152" s="79"/>
      <c r="X152" s="80"/>
      <c r="Y152" s="86"/>
      <c r="Z152" s="86"/>
      <c r="AA152" s="86"/>
      <c r="AB152" s="86"/>
      <c r="AC152" s="86"/>
    </row>
    <row r="153" ht="20.1" customHeight="1" spans="2:29">
      <c r="B153" s="54"/>
      <c r="C153" s="55"/>
      <c r="D153" s="56"/>
      <c r="E153" s="57"/>
      <c r="F153" s="58"/>
      <c r="G153" s="55"/>
      <c r="H153" s="59"/>
      <c r="I153" s="93"/>
      <c r="J153" s="93"/>
      <c r="K153" s="93"/>
      <c r="L153" s="94"/>
      <c r="M153" s="95"/>
      <c r="N153" s="96"/>
      <c r="O153" s="96"/>
      <c r="P153" s="96"/>
      <c r="Q153" s="97"/>
      <c r="R153" s="98"/>
      <c r="S153" s="99"/>
      <c r="T153" s="78"/>
      <c r="U153" s="80"/>
      <c r="V153" s="78"/>
      <c r="W153" s="79"/>
      <c r="X153" s="80"/>
      <c r="Y153" s="86"/>
      <c r="Z153" s="86"/>
      <c r="AA153" s="86"/>
      <c r="AB153" s="86"/>
      <c r="AC153" s="86"/>
    </row>
    <row r="154" ht="20.1" customHeight="1" spans="2:29">
      <c r="B154" s="54"/>
      <c r="C154" s="55"/>
      <c r="D154" s="56"/>
      <c r="E154" s="57"/>
      <c r="F154" s="58"/>
      <c r="G154" s="55"/>
      <c r="H154" s="59"/>
      <c r="I154" s="93"/>
      <c r="J154" s="93"/>
      <c r="K154" s="93"/>
      <c r="L154" s="94"/>
      <c r="M154" s="95"/>
      <c r="N154" s="96"/>
      <c r="O154" s="96"/>
      <c r="P154" s="96"/>
      <c r="Q154" s="97"/>
      <c r="R154" s="98"/>
      <c r="S154" s="99"/>
      <c r="T154" s="78"/>
      <c r="U154" s="80"/>
      <c r="V154" s="78"/>
      <c r="W154" s="79"/>
      <c r="X154" s="80"/>
      <c r="Y154" s="86"/>
      <c r="Z154" s="86"/>
      <c r="AA154" s="86"/>
      <c r="AB154" s="86"/>
      <c r="AC154" s="86"/>
    </row>
    <row r="155" ht="20.1" customHeight="1" spans="2:29">
      <c r="B155" s="54"/>
      <c r="C155" s="55"/>
      <c r="D155" s="56"/>
      <c r="E155" s="57"/>
      <c r="F155" s="58"/>
      <c r="G155" s="55"/>
      <c r="H155" s="59"/>
      <c r="I155" s="93"/>
      <c r="J155" s="93"/>
      <c r="K155" s="93"/>
      <c r="L155" s="94"/>
      <c r="M155" s="95"/>
      <c r="N155" s="96"/>
      <c r="O155" s="96"/>
      <c r="P155" s="96"/>
      <c r="Q155" s="97"/>
      <c r="R155" s="98"/>
      <c r="S155" s="99"/>
      <c r="T155" s="78"/>
      <c r="U155" s="80"/>
      <c r="V155" s="78"/>
      <c r="W155" s="79"/>
      <c r="X155" s="80"/>
      <c r="Y155" s="86"/>
      <c r="Z155" s="86"/>
      <c r="AA155" s="86"/>
      <c r="AB155" s="86"/>
      <c r="AC155" s="86"/>
    </row>
    <row r="156" ht="20.1" customHeight="1" spans="2:29">
      <c r="B156" s="54"/>
      <c r="C156" s="55"/>
      <c r="D156" s="56"/>
      <c r="E156" s="57"/>
      <c r="F156" s="58"/>
      <c r="G156" s="55"/>
      <c r="H156" s="59"/>
      <c r="I156" s="93"/>
      <c r="J156" s="93"/>
      <c r="K156" s="93"/>
      <c r="L156" s="94"/>
      <c r="M156" s="95"/>
      <c r="N156" s="96"/>
      <c r="O156" s="96"/>
      <c r="P156" s="96"/>
      <c r="Q156" s="97"/>
      <c r="R156" s="98"/>
      <c r="S156" s="99"/>
      <c r="T156" s="78"/>
      <c r="U156" s="80"/>
      <c r="V156" s="78"/>
      <c r="W156" s="79"/>
      <c r="X156" s="80"/>
      <c r="Y156" s="86"/>
      <c r="Z156" s="86"/>
      <c r="AA156" s="86"/>
      <c r="AB156" s="86"/>
      <c r="AC156" s="86"/>
    </row>
    <row r="157" ht="20.1" customHeight="1" spans="2:29">
      <c r="B157" s="54"/>
      <c r="C157" s="55"/>
      <c r="D157" s="62"/>
      <c r="E157" s="57"/>
      <c r="F157" s="58"/>
      <c r="G157" s="55"/>
      <c r="H157" s="59"/>
      <c r="I157" s="93"/>
      <c r="J157" s="93"/>
      <c r="K157" s="93"/>
      <c r="L157" s="94"/>
      <c r="M157" s="95"/>
      <c r="N157" s="96"/>
      <c r="O157" s="96"/>
      <c r="P157" s="96"/>
      <c r="Q157" s="97"/>
      <c r="R157" s="98"/>
      <c r="S157" s="99"/>
      <c r="T157" s="78"/>
      <c r="U157" s="80"/>
      <c r="V157" s="78"/>
      <c r="W157" s="79"/>
      <c r="X157" s="80"/>
      <c r="Y157" s="86"/>
      <c r="Z157" s="86"/>
      <c r="AA157" s="86"/>
      <c r="AB157" s="86"/>
      <c r="AC157" s="86"/>
    </row>
    <row r="158" ht="20.1" customHeight="1" spans="2:29">
      <c r="B158" s="54"/>
      <c r="C158" s="55"/>
      <c r="D158" s="56"/>
      <c r="E158" s="57"/>
      <c r="F158" s="58"/>
      <c r="G158" s="55"/>
      <c r="H158" s="59"/>
      <c r="I158" s="93"/>
      <c r="J158" s="93"/>
      <c r="K158" s="93"/>
      <c r="L158" s="94"/>
      <c r="M158" s="95"/>
      <c r="N158" s="96"/>
      <c r="O158" s="96"/>
      <c r="P158" s="96"/>
      <c r="Q158" s="97"/>
      <c r="R158" s="98"/>
      <c r="S158" s="99"/>
      <c r="T158" s="78"/>
      <c r="U158" s="80"/>
      <c r="V158" s="78"/>
      <c r="W158" s="79"/>
      <c r="X158" s="80"/>
      <c r="Y158" s="86"/>
      <c r="Z158" s="86"/>
      <c r="AA158" s="86"/>
      <c r="AB158" s="86"/>
      <c r="AC158" s="86"/>
    </row>
    <row r="159" ht="20.1" customHeight="1" spans="2:29">
      <c r="B159" s="54"/>
      <c r="C159" s="55"/>
      <c r="D159" s="56"/>
      <c r="E159" s="57"/>
      <c r="F159" s="58"/>
      <c r="G159" s="55"/>
      <c r="H159" s="59"/>
      <c r="I159" s="93"/>
      <c r="J159" s="93"/>
      <c r="K159" s="93"/>
      <c r="L159" s="94"/>
      <c r="M159" s="95"/>
      <c r="N159" s="96"/>
      <c r="O159" s="96"/>
      <c r="P159" s="96"/>
      <c r="Q159" s="97"/>
      <c r="R159" s="98"/>
      <c r="S159" s="99"/>
      <c r="T159" s="78"/>
      <c r="U159" s="80"/>
      <c r="V159" s="78"/>
      <c r="W159" s="79"/>
      <c r="X159" s="80"/>
      <c r="Y159" s="86"/>
      <c r="Z159" s="86"/>
      <c r="AA159" s="86"/>
      <c r="AB159" s="86"/>
      <c r="AC159" s="86"/>
    </row>
    <row r="160" ht="20.1" customHeight="1" spans="2:29">
      <c r="B160" s="54"/>
      <c r="C160" s="55"/>
      <c r="D160" s="56"/>
      <c r="E160" s="57"/>
      <c r="F160" s="58"/>
      <c r="G160" s="55"/>
      <c r="H160" s="59"/>
      <c r="I160" s="93"/>
      <c r="J160" s="93"/>
      <c r="K160" s="93"/>
      <c r="L160" s="94"/>
      <c r="M160" s="95"/>
      <c r="N160" s="96"/>
      <c r="O160" s="96"/>
      <c r="P160" s="96"/>
      <c r="Q160" s="97"/>
      <c r="R160" s="98"/>
      <c r="S160" s="99"/>
      <c r="T160" s="78"/>
      <c r="U160" s="80"/>
      <c r="V160" s="78"/>
      <c r="W160" s="79"/>
      <c r="X160" s="80"/>
      <c r="Y160" s="86"/>
      <c r="Z160" s="86"/>
      <c r="AA160" s="86"/>
      <c r="AB160" s="86"/>
      <c r="AC160" s="86"/>
    </row>
    <row r="161" ht="20.1" customHeight="1" spans="2:29">
      <c r="B161" s="54"/>
      <c r="C161" s="55"/>
      <c r="D161" s="56"/>
      <c r="E161" s="57"/>
      <c r="F161" s="58"/>
      <c r="G161" s="55"/>
      <c r="H161" s="59"/>
      <c r="I161" s="93"/>
      <c r="J161" s="93"/>
      <c r="K161" s="93"/>
      <c r="L161" s="94"/>
      <c r="M161" s="95"/>
      <c r="N161" s="96"/>
      <c r="O161" s="96"/>
      <c r="P161" s="96"/>
      <c r="Q161" s="97"/>
      <c r="R161" s="98"/>
      <c r="S161" s="99"/>
      <c r="T161" s="78"/>
      <c r="U161" s="80"/>
      <c r="V161" s="78"/>
      <c r="W161" s="79"/>
      <c r="X161" s="80"/>
      <c r="Y161" s="86"/>
      <c r="Z161" s="86"/>
      <c r="AA161" s="86"/>
      <c r="AB161" s="86"/>
      <c r="AC161" s="86"/>
    </row>
    <row r="162" ht="20.1" customHeight="1" spans="2:29">
      <c r="B162" s="54"/>
      <c r="C162" s="55"/>
      <c r="D162" s="56"/>
      <c r="E162" s="57"/>
      <c r="F162" s="58"/>
      <c r="G162" s="55"/>
      <c r="H162" s="59"/>
      <c r="I162" s="93"/>
      <c r="J162" s="93"/>
      <c r="K162" s="93"/>
      <c r="L162" s="94"/>
      <c r="M162" s="95"/>
      <c r="N162" s="96"/>
      <c r="O162" s="96"/>
      <c r="P162" s="96"/>
      <c r="Q162" s="97"/>
      <c r="R162" s="98"/>
      <c r="S162" s="99"/>
      <c r="T162" s="78"/>
      <c r="U162" s="80"/>
      <c r="V162" s="78"/>
      <c r="W162" s="79"/>
      <c r="X162" s="80"/>
      <c r="Y162" s="86"/>
      <c r="Z162" s="86"/>
      <c r="AA162" s="86"/>
      <c r="AB162" s="86"/>
      <c r="AC162" s="86"/>
    </row>
    <row r="163" ht="20.1" customHeight="1" spans="2:29">
      <c r="B163" s="54"/>
      <c r="C163" s="55"/>
      <c r="D163" s="56"/>
      <c r="E163" s="57"/>
      <c r="F163" s="58"/>
      <c r="G163" s="55"/>
      <c r="H163" s="59"/>
      <c r="I163" s="93"/>
      <c r="J163" s="93"/>
      <c r="K163" s="93"/>
      <c r="L163" s="94"/>
      <c r="M163" s="95"/>
      <c r="N163" s="96"/>
      <c r="O163" s="96"/>
      <c r="P163" s="96"/>
      <c r="Q163" s="97"/>
      <c r="R163" s="98"/>
      <c r="S163" s="99"/>
      <c r="T163" s="78"/>
      <c r="U163" s="80"/>
      <c r="V163" s="78"/>
      <c r="W163" s="79"/>
      <c r="X163" s="80"/>
      <c r="Y163" s="86"/>
      <c r="Z163" s="86"/>
      <c r="AA163" s="86"/>
      <c r="AB163" s="86"/>
      <c r="AC163" s="86"/>
    </row>
    <row r="164" ht="20.1" customHeight="1" spans="2:29">
      <c r="B164" s="54"/>
      <c r="C164" s="55"/>
      <c r="D164" s="56"/>
      <c r="E164" s="57"/>
      <c r="F164" s="58"/>
      <c r="G164" s="55"/>
      <c r="H164" s="59"/>
      <c r="I164" s="93"/>
      <c r="J164" s="93"/>
      <c r="K164" s="93"/>
      <c r="L164" s="94"/>
      <c r="M164" s="95"/>
      <c r="N164" s="96"/>
      <c r="O164" s="96"/>
      <c r="P164" s="96"/>
      <c r="Q164" s="97"/>
      <c r="R164" s="98"/>
      <c r="S164" s="99"/>
      <c r="T164" s="78"/>
      <c r="U164" s="80"/>
      <c r="V164" s="78"/>
      <c r="W164" s="79"/>
      <c r="X164" s="80"/>
      <c r="Y164" s="86"/>
      <c r="Z164" s="86"/>
      <c r="AA164" s="86"/>
      <c r="AB164" s="86"/>
      <c r="AC164" s="86"/>
    </row>
    <row r="165" ht="20.1" customHeight="1" spans="2:29">
      <c r="B165" s="54"/>
      <c r="C165" s="55"/>
      <c r="D165" s="56"/>
      <c r="E165" s="57"/>
      <c r="F165" s="58"/>
      <c r="G165" s="55"/>
      <c r="H165" s="59"/>
      <c r="I165" s="93"/>
      <c r="J165" s="93"/>
      <c r="K165" s="93"/>
      <c r="L165" s="94"/>
      <c r="M165" s="95"/>
      <c r="N165" s="96"/>
      <c r="O165" s="96"/>
      <c r="P165" s="96"/>
      <c r="Q165" s="97"/>
      <c r="R165" s="98"/>
      <c r="S165" s="99"/>
      <c r="T165" s="78"/>
      <c r="U165" s="80"/>
      <c r="V165" s="78"/>
      <c r="W165" s="79"/>
      <c r="X165" s="80"/>
      <c r="Y165" s="86"/>
      <c r="Z165" s="86"/>
      <c r="AA165" s="86"/>
      <c r="AB165" s="86"/>
      <c r="AC165" s="86"/>
    </row>
    <row r="166" ht="20.1" customHeight="1" spans="2:29">
      <c r="B166" s="54"/>
      <c r="C166" s="55"/>
      <c r="D166" s="56"/>
      <c r="E166" s="57"/>
      <c r="F166" s="58"/>
      <c r="G166" s="55"/>
      <c r="H166" s="59"/>
      <c r="I166" s="93"/>
      <c r="J166" s="93"/>
      <c r="K166" s="93"/>
      <c r="L166" s="94"/>
      <c r="M166" s="95"/>
      <c r="N166" s="96"/>
      <c r="O166" s="96"/>
      <c r="P166" s="96"/>
      <c r="Q166" s="97"/>
      <c r="R166" s="98"/>
      <c r="S166" s="99"/>
      <c r="T166" s="78"/>
      <c r="U166" s="80"/>
      <c r="V166" s="78"/>
      <c r="W166" s="79"/>
      <c r="X166" s="80"/>
      <c r="Y166" s="86"/>
      <c r="Z166" s="86"/>
      <c r="AA166" s="86"/>
      <c r="AB166" s="86"/>
      <c r="AC166" s="86"/>
    </row>
    <row r="167" ht="20.1" customHeight="1" spans="2:29">
      <c r="B167" s="54"/>
      <c r="C167" s="55"/>
      <c r="D167" s="56"/>
      <c r="E167" s="57"/>
      <c r="F167" s="58"/>
      <c r="G167" s="55"/>
      <c r="H167" s="59"/>
      <c r="I167" s="93"/>
      <c r="J167" s="93"/>
      <c r="K167" s="93"/>
      <c r="L167" s="94"/>
      <c r="M167" s="95"/>
      <c r="N167" s="96"/>
      <c r="O167" s="96"/>
      <c r="P167" s="96"/>
      <c r="Q167" s="97"/>
      <c r="R167" s="98"/>
      <c r="S167" s="99"/>
      <c r="T167" s="78"/>
      <c r="U167" s="80"/>
      <c r="V167" s="78"/>
      <c r="W167" s="79"/>
      <c r="X167" s="80"/>
      <c r="Y167" s="86"/>
      <c r="Z167" s="86"/>
      <c r="AA167" s="86"/>
      <c r="AB167" s="86"/>
      <c r="AC167" s="86"/>
    </row>
    <row r="168" ht="20.1" customHeight="1" spans="2:29">
      <c r="B168" s="54"/>
      <c r="C168" s="55"/>
      <c r="D168" s="56"/>
      <c r="E168" s="57"/>
      <c r="F168" s="58"/>
      <c r="G168" s="55"/>
      <c r="H168" s="59"/>
      <c r="I168" s="93"/>
      <c r="J168" s="93"/>
      <c r="K168" s="93"/>
      <c r="L168" s="94"/>
      <c r="M168" s="95"/>
      <c r="N168" s="96"/>
      <c r="O168" s="96"/>
      <c r="P168" s="96"/>
      <c r="Q168" s="97"/>
      <c r="R168" s="98"/>
      <c r="S168" s="99"/>
      <c r="T168" s="78"/>
      <c r="U168" s="80"/>
      <c r="V168" s="78"/>
      <c r="W168" s="79"/>
      <c r="X168" s="80"/>
      <c r="Y168" s="86"/>
      <c r="Z168" s="86"/>
      <c r="AA168" s="86"/>
      <c r="AB168" s="86"/>
      <c r="AC168" s="86"/>
    </row>
    <row r="169" ht="20.1" customHeight="1" spans="2:29">
      <c r="B169" s="54"/>
      <c r="C169" s="55"/>
      <c r="D169" s="56"/>
      <c r="E169" s="57"/>
      <c r="F169" s="58"/>
      <c r="G169" s="55"/>
      <c r="H169" s="59"/>
      <c r="I169" s="93"/>
      <c r="J169" s="93"/>
      <c r="K169" s="93"/>
      <c r="L169" s="94"/>
      <c r="M169" s="95"/>
      <c r="N169" s="96"/>
      <c r="O169" s="96"/>
      <c r="P169" s="96"/>
      <c r="Q169" s="97"/>
      <c r="R169" s="98"/>
      <c r="S169" s="99"/>
      <c r="T169" s="78"/>
      <c r="U169" s="80"/>
      <c r="V169" s="78"/>
      <c r="W169" s="79"/>
      <c r="X169" s="80"/>
      <c r="Y169" s="86"/>
      <c r="Z169" s="86"/>
      <c r="AA169" s="86"/>
      <c r="AB169" s="86"/>
      <c r="AC169" s="86"/>
    </row>
    <row r="170" ht="20.1" customHeight="1" spans="2:29">
      <c r="B170" s="54"/>
      <c r="C170" s="55"/>
      <c r="D170" s="56"/>
      <c r="E170" s="57"/>
      <c r="F170" s="58"/>
      <c r="G170" s="55"/>
      <c r="H170" s="59"/>
      <c r="I170" s="93"/>
      <c r="J170" s="93"/>
      <c r="K170" s="93"/>
      <c r="L170" s="94"/>
      <c r="M170" s="95"/>
      <c r="N170" s="96"/>
      <c r="O170" s="96"/>
      <c r="P170" s="96"/>
      <c r="Q170" s="97"/>
      <c r="R170" s="98"/>
      <c r="S170" s="99"/>
      <c r="T170" s="78"/>
      <c r="U170" s="80"/>
      <c r="V170" s="78"/>
      <c r="W170" s="79"/>
      <c r="X170" s="80"/>
      <c r="Y170" s="86"/>
      <c r="Z170" s="86"/>
      <c r="AA170" s="86"/>
      <c r="AB170" s="86"/>
      <c r="AC170" s="86"/>
    </row>
    <row r="171" ht="20.1" customHeight="1" spans="2:29">
      <c r="B171" s="54"/>
      <c r="C171" s="55"/>
      <c r="D171" s="101"/>
      <c r="E171" s="57"/>
      <c r="F171" s="58"/>
      <c r="G171" s="55"/>
      <c r="H171" s="59"/>
      <c r="I171" s="93"/>
      <c r="J171" s="93"/>
      <c r="K171" s="93"/>
      <c r="L171" s="94"/>
      <c r="M171" s="95"/>
      <c r="N171" s="96"/>
      <c r="O171" s="96"/>
      <c r="P171" s="96"/>
      <c r="Q171" s="97"/>
      <c r="R171" s="98"/>
      <c r="S171" s="99"/>
      <c r="T171" s="78"/>
      <c r="U171" s="80"/>
      <c r="V171" s="78"/>
      <c r="W171" s="79"/>
      <c r="X171" s="80"/>
      <c r="Y171" s="86"/>
      <c r="Z171" s="86"/>
      <c r="AA171" s="86"/>
      <c r="AB171" s="86"/>
      <c r="AC171" s="86"/>
    </row>
    <row r="172" ht="20.1" customHeight="1" spans="2:29">
      <c r="B172" s="54"/>
      <c r="C172" s="55"/>
      <c r="D172" s="101"/>
      <c r="E172" s="57"/>
      <c r="F172" s="58"/>
      <c r="G172" s="55"/>
      <c r="H172" s="59"/>
      <c r="I172" s="93"/>
      <c r="J172" s="93"/>
      <c r="K172" s="93"/>
      <c r="L172" s="94"/>
      <c r="M172" s="95"/>
      <c r="N172" s="96"/>
      <c r="O172" s="96"/>
      <c r="P172" s="96"/>
      <c r="Q172" s="97"/>
      <c r="R172" s="98"/>
      <c r="S172" s="99"/>
      <c r="T172" s="78"/>
      <c r="U172" s="80"/>
      <c r="V172" s="78"/>
      <c r="W172" s="79"/>
      <c r="X172" s="80"/>
      <c r="Y172" s="86"/>
      <c r="Z172" s="86"/>
      <c r="AA172" s="86"/>
      <c r="AB172" s="86"/>
      <c r="AC172" s="86"/>
    </row>
    <row r="173" ht="20.1" customHeight="1" spans="2:29">
      <c r="B173" s="54"/>
      <c r="C173" s="55"/>
      <c r="D173" s="101"/>
      <c r="E173" s="57"/>
      <c r="F173" s="58"/>
      <c r="G173" s="55"/>
      <c r="H173" s="59"/>
      <c r="I173" s="93"/>
      <c r="J173" s="93"/>
      <c r="K173" s="93"/>
      <c r="L173" s="94"/>
      <c r="M173" s="95"/>
      <c r="N173" s="96"/>
      <c r="O173" s="96"/>
      <c r="P173" s="96"/>
      <c r="Q173" s="97"/>
      <c r="R173" s="98"/>
      <c r="S173" s="99"/>
      <c r="T173" s="78"/>
      <c r="U173" s="80"/>
      <c r="V173" s="78"/>
      <c r="W173" s="79"/>
      <c r="X173" s="80"/>
      <c r="Y173" s="86"/>
      <c r="Z173" s="86"/>
      <c r="AA173" s="86"/>
      <c r="AB173" s="86"/>
      <c r="AC173" s="86"/>
    </row>
    <row r="174" ht="20.1" customHeight="1" spans="2:29">
      <c r="B174" s="54"/>
      <c r="C174" s="55"/>
      <c r="D174" s="101"/>
      <c r="E174" s="57"/>
      <c r="F174" s="58"/>
      <c r="G174" s="55"/>
      <c r="H174" s="59"/>
      <c r="I174" s="93"/>
      <c r="J174" s="93"/>
      <c r="K174" s="93"/>
      <c r="L174" s="94"/>
      <c r="M174" s="95"/>
      <c r="N174" s="96"/>
      <c r="O174" s="96"/>
      <c r="P174" s="96"/>
      <c r="Q174" s="97"/>
      <c r="R174" s="98"/>
      <c r="S174" s="99"/>
      <c r="T174" s="78"/>
      <c r="U174" s="80"/>
      <c r="V174" s="78"/>
      <c r="W174" s="79"/>
      <c r="X174" s="80"/>
      <c r="Y174" s="86"/>
      <c r="Z174" s="86"/>
      <c r="AA174" s="86"/>
      <c r="AB174" s="86"/>
      <c r="AC174" s="86"/>
    </row>
    <row r="175" ht="20.1" customHeight="1" spans="2:29">
      <c r="B175" s="54"/>
      <c r="C175" s="55"/>
      <c r="D175" s="101"/>
      <c r="E175" s="57"/>
      <c r="F175" s="58"/>
      <c r="G175" s="55"/>
      <c r="H175" s="59"/>
      <c r="I175" s="93"/>
      <c r="J175" s="93"/>
      <c r="K175" s="93"/>
      <c r="L175" s="94"/>
      <c r="M175" s="95"/>
      <c r="N175" s="96"/>
      <c r="O175" s="96"/>
      <c r="P175" s="96"/>
      <c r="Q175" s="97"/>
      <c r="R175" s="98"/>
      <c r="S175" s="99"/>
      <c r="T175" s="78"/>
      <c r="U175" s="80"/>
      <c r="V175" s="78"/>
      <c r="W175" s="79"/>
      <c r="X175" s="80"/>
      <c r="Y175" s="86"/>
      <c r="Z175" s="86"/>
      <c r="AA175" s="86"/>
      <c r="AB175" s="86"/>
      <c r="AC175" s="86"/>
    </row>
    <row r="176" ht="20.1" customHeight="1" spans="2:29">
      <c r="B176" s="54"/>
      <c r="C176" s="55"/>
      <c r="D176" s="101"/>
      <c r="E176" s="57"/>
      <c r="F176" s="58"/>
      <c r="G176" s="55"/>
      <c r="H176" s="59"/>
      <c r="I176" s="93"/>
      <c r="J176" s="93"/>
      <c r="K176" s="93"/>
      <c r="L176" s="94"/>
      <c r="M176" s="95"/>
      <c r="N176" s="96"/>
      <c r="O176" s="96"/>
      <c r="P176" s="96"/>
      <c r="Q176" s="97"/>
      <c r="R176" s="98"/>
      <c r="S176" s="99"/>
      <c r="T176" s="78"/>
      <c r="U176" s="80"/>
      <c r="V176" s="78"/>
      <c r="W176" s="79"/>
      <c r="X176" s="80"/>
      <c r="Y176" s="86"/>
      <c r="Z176" s="86"/>
      <c r="AA176" s="86"/>
      <c r="AB176" s="86"/>
      <c r="AC176" s="86"/>
    </row>
    <row r="177" ht="20.1" customHeight="1" spans="2:29">
      <c r="B177" s="54"/>
      <c r="C177" s="55"/>
      <c r="D177" s="101"/>
      <c r="E177" s="57"/>
      <c r="F177" s="58"/>
      <c r="G177" s="55"/>
      <c r="H177" s="59"/>
      <c r="I177" s="93"/>
      <c r="J177" s="93"/>
      <c r="K177" s="93"/>
      <c r="L177" s="94"/>
      <c r="M177" s="95"/>
      <c r="N177" s="96"/>
      <c r="O177" s="96"/>
      <c r="P177" s="96"/>
      <c r="Q177" s="97"/>
      <c r="R177" s="98"/>
      <c r="S177" s="99"/>
      <c r="T177" s="78"/>
      <c r="U177" s="80"/>
      <c r="V177" s="100"/>
      <c r="W177" s="100"/>
      <c r="X177" s="80"/>
      <c r="Y177" s="86"/>
      <c r="Z177" s="86"/>
      <c r="AA177" s="86"/>
      <c r="AB177" s="86"/>
      <c r="AC177" s="86"/>
    </row>
    <row r="178" ht="20.1" customHeight="1" spans="2:29">
      <c r="B178" s="54"/>
      <c r="C178" s="55"/>
      <c r="D178" s="101"/>
      <c r="E178" s="57"/>
      <c r="F178" s="58"/>
      <c r="G178" s="55"/>
      <c r="H178" s="59"/>
      <c r="I178" s="93"/>
      <c r="J178" s="93"/>
      <c r="K178" s="93"/>
      <c r="L178" s="94"/>
      <c r="M178" s="95"/>
      <c r="N178" s="96"/>
      <c r="O178" s="96"/>
      <c r="P178" s="96"/>
      <c r="Q178" s="97"/>
      <c r="R178" s="98"/>
      <c r="S178" s="99"/>
      <c r="T178" s="78"/>
      <c r="U178" s="80"/>
      <c r="V178" s="100"/>
      <c r="W178" s="100"/>
      <c r="X178" s="80"/>
      <c r="Y178" s="86"/>
      <c r="Z178" s="86"/>
      <c r="AA178" s="86"/>
      <c r="AB178" s="86"/>
      <c r="AC178" s="86"/>
    </row>
    <row r="179" ht="20.1" customHeight="1" spans="2:29">
      <c r="B179" s="54"/>
      <c r="C179" s="55"/>
      <c r="D179" s="101"/>
      <c r="E179" s="57"/>
      <c r="F179" s="58"/>
      <c r="G179" s="55"/>
      <c r="H179" s="59"/>
      <c r="I179" s="93"/>
      <c r="J179" s="93"/>
      <c r="K179" s="93"/>
      <c r="L179" s="94"/>
      <c r="M179" s="95"/>
      <c r="N179" s="96"/>
      <c r="O179" s="96"/>
      <c r="P179" s="96"/>
      <c r="Q179" s="97"/>
      <c r="R179" s="98"/>
      <c r="S179" s="99"/>
      <c r="T179" s="78"/>
      <c r="U179" s="80"/>
      <c r="V179" s="100"/>
      <c r="W179" s="100"/>
      <c r="X179" s="80"/>
      <c r="Y179" s="86"/>
      <c r="Z179" s="86"/>
      <c r="AA179" s="86"/>
      <c r="AB179" s="86"/>
      <c r="AC179" s="86"/>
    </row>
    <row r="180" ht="20.1" customHeight="1" spans="2:29">
      <c r="B180" s="54"/>
      <c r="C180" s="55"/>
      <c r="D180" s="101"/>
      <c r="E180" s="57"/>
      <c r="F180" s="58"/>
      <c r="G180" s="55"/>
      <c r="H180" s="59"/>
      <c r="I180" s="93"/>
      <c r="J180" s="93"/>
      <c r="K180" s="93"/>
      <c r="L180" s="94"/>
      <c r="M180" s="95"/>
      <c r="N180" s="96"/>
      <c r="O180" s="96"/>
      <c r="P180" s="96"/>
      <c r="Q180" s="97"/>
      <c r="R180" s="98"/>
      <c r="S180" s="99"/>
      <c r="T180" s="78"/>
      <c r="U180" s="80"/>
      <c r="V180" s="100"/>
      <c r="W180" s="100"/>
      <c r="X180" s="80"/>
      <c r="Y180" s="86"/>
      <c r="Z180" s="86"/>
      <c r="AA180" s="86"/>
      <c r="AB180" s="86"/>
      <c r="AC180" s="86"/>
    </row>
    <row r="181" ht="20.1" customHeight="1" spans="2:29">
      <c r="B181" s="54"/>
      <c r="C181" s="55"/>
      <c r="D181" s="101"/>
      <c r="E181" s="57"/>
      <c r="F181" s="58"/>
      <c r="G181" s="55"/>
      <c r="H181" s="59"/>
      <c r="I181" s="93"/>
      <c r="J181" s="93"/>
      <c r="K181" s="93"/>
      <c r="L181" s="94"/>
      <c r="M181" s="95"/>
      <c r="N181" s="96"/>
      <c r="O181" s="96"/>
      <c r="P181" s="96"/>
      <c r="Q181" s="97"/>
      <c r="R181" s="98"/>
      <c r="S181" s="99"/>
      <c r="T181" s="78"/>
      <c r="U181" s="80"/>
      <c r="V181" s="100"/>
      <c r="W181" s="100"/>
      <c r="X181" s="80"/>
      <c r="Y181" s="86"/>
      <c r="Z181" s="86"/>
      <c r="AA181" s="86"/>
      <c r="AB181" s="86"/>
      <c r="AC181" s="86"/>
    </row>
    <row r="182" ht="20.1" customHeight="1" spans="2:29">
      <c r="B182" s="54"/>
      <c r="C182" s="55"/>
      <c r="D182" s="101"/>
      <c r="E182" s="57"/>
      <c r="F182" s="58"/>
      <c r="G182" s="55"/>
      <c r="H182" s="59"/>
      <c r="I182" s="93"/>
      <c r="J182" s="93"/>
      <c r="K182" s="93"/>
      <c r="L182" s="94"/>
      <c r="M182" s="95"/>
      <c r="N182" s="96"/>
      <c r="O182" s="96"/>
      <c r="P182" s="96"/>
      <c r="Q182" s="97"/>
      <c r="R182" s="98"/>
      <c r="S182" s="99"/>
      <c r="T182" s="78"/>
      <c r="U182" s="80"/>
      <c r="V182" s="100"/>
      <c r="W182" s="100"/>
      <c r="X182" s="80"/>
      <c r="Y182" s="86"/>
      <c r="Z182" s="86"/>
      <c r="AA182" s="86"/>
      <c r="AB182" s="86"/>
      <c r="AC182" s="86"/>
    </row>
    <row r="183" ht="20.1" customHeight="1" spans="2:29">
      <c r="B183" s="54"/>
      <c r="C183" s="55"/>
      <c r="D183" s="101"/>
      <c r="E183" s="57"/>
      <c r="F183" s="58"/>
      <c r="G183" s="55"/>
      <c r="H183" s="59"/>
      <c r="I183" s="93"/>
      <c r="J183" s="93"/>
      <c r="K183" s="93"/>
      <c r="L183" s="94"/>
      <c r="M183" s="95"/>
      <c r="N183" s="96"/>
      <c r="O183" s="96"/>
      <c r="P183" s="96"/>
      <c r="Q183" s="97"/>
      <c r="R183" s="98"/>
      <c r="S183" s="99"/>
      <c r="T183" s="78"/>
      <c r="U183" s="80"/>
      <c r="V183" s="100"/>
      <c r="W183" s="100"/>
      <c r="X183" s="80"/>
      <c r="Y183" s="86"/>
      <c r="Z183" s="86"/>
      <c r="AA183" s="86"/>
      <c r="AB183" s="86"/>
      <c r="AC183" s="86"/>
    </row>
    <row r="184" ht="20.1" customHeight="1" spans="2:29">
      <c r="B184" s="54"/>
      <c r="C184" s="55"/>
      <c r="D184" s="101"/>
      <c r="E184" s="57"/>
      <c r="F184" s="58"/>
      <c r="G184" s="55"/>
      <c r="H184" s="59"/>
      <c r="I184" s="93"/>
      <c r="J184" s="93"/>
      <c r="K184" s="93"/>
      <c r="L184" s="94"/>
      <c r="M184" s="95"/>
      <c r="N184" s="96"/>
      <c r="O184" s="96"/>
      <c r="P184" s="96"/>
      <c r="Q184" s="97"/>
      <c r="R184" s="98"/>
      <c r="S184" s="99"/>
      <c r="T184" s="78"/>
      <c r="U184" s="80"/>
      <c r="V184" s="100"/>
      <c r="W184" s="100"/>
      <c r="X184" s="80"/>
      <c r="Y184" s="86"/>
      <c r="Z184" s="86"/>
      <c r="AA184" s="86"/>
      <c r="AB184" s="86"/>
      <c r="AC184" s="86"/>
    </row>
    <row r="185" ht="20.1" customHeight="1" spans="2:29">
      <c r="B185" s="54"/>
      <c r="C185" s="55"/>
      <c r="D185" s="101"/>
      <c r="E185" s="57"/>
      <c r="F185" s="58"/>
      <c r="G185" s="55"/>
      <c r="H185" s="59"/>
      <c r="I185" s="93"/>
      <c r="J185" s="93"/>
      <c r="K185" s="93"/>
      <c r="L185" s="94"/>
      <c r="M185" s="95"/>
      <c r="N185" s="96"/>
      <c r="O185" s="96"/>
      <c r="P185" s="96"/>
      <c r="Q185" s="97"/>
      <c r="R185" s="98"/>
      <c r="S185" s="99"/>
      <c r="T185" s="78"/>
      <c r="U185" s="80"/>
      <c r="V185" s="100"/>
      <c r="W185" s="100"/>
      <c r="X185" s="80"/>
      <c r="Y185" s="86"/>
      <c r="Z185" s="86"/>
      <c r="AA185" s="86"/>
      <c r="AB185" s="86"/>
      <c r="AC185" s="86"/>
    </row>
    <row r="186" ht="20.1" customHeight="1" spans="2:29">
      <c r="B186" s="54"/>
      <c r="C186" s="55"/>
      <c r="D186" s="101"/>
      <c r="E186" s="57"/>
      <c r="F186" s="58"/>
      <c r="G186" s="55"/>
      <c r="H186" s="59"/>
      <c r="I186" s="93"/>
      <c r="J186" s="93"/>
      <c r="K186" s="93"/>
      <c r="L186" s="94"/>
      <c r="M186" s="95"/>
      <c r="N186" s="96"/>
      <c r="O186" s="96"/>
      <c r="P186" s="96"/>
      <c r="Q186" s="97"/>
      <c r="R186" s="98"/>
      <c r="S186" s="99"/>
      <c r="T186" s="78"/>
      <c r="U186" s="80"/>
      <c r="V186" s="100"/>
      <c r="W186" s="100"/>
      <c r="X186" s="80"/>
      <c r="Y186" s="86"/>
      <c r="Z186" s="86"/>
      <c r="AA186" s="86"/>
      <c r="AB186" s="86"/>
      <c r="AC186" s="86"/>
    </row>
    <row r="187" ht="20.1" customHeight="1" spans="2:29">
      <c r="B187" s="54"/>
      <c r="C187" s="55"/>
      <c r="D187" s="101"/>
      <c r="E187" s="57"/>
      <c r="F187" s="58"/>
      <c r="G187" s="55"/>
      <c r="H187" s="59"/>
      <c r="I187" s="93"/>
      <c r="J187" s="93"/>
      <c r="K187" s="93"/>
      <c r="L187" s="94"/>
      <c r="M187" s="95"/>
      <c r="N187" s="96"/>
      <c r="O187" s="96"/>
      <c r="P187" s="96"/>
      <c r="Q187" s="97"/>
      <c r="R187" s="98"/>
      <c r="S187" s="99"/>
      <c r="T187" s="78"/>
      <c r="U187" s="80"/>
      <c r="V187" s="100"/>
      <c r="W187" s="100"/>
      <c r="X187" s="80"/>
      <c r="Y187" s="86"/>
      <c r="Z187" s="86"/>
      <c r="AA187" s="86"/>
      <c r="AB187" s="86"/>
      <c r="AC187" s="86"/>
    </row>
    <row r="188" ht="20.1" customHeight="1" spans="2:29">
      <c r="B188" s="54"/>
      <c r="C188" s="55"/>
      <c r="D188" s="101"/>
      <c r="E188" s="57"/>
      <c r="F188" s="58"/>
      <c r="G188" s="55"/>
      <c r="H188" s="59"/>
      <c r="I188" s="93"/>
      <c r="J188" s="93"/>
      <c r="K188" s="93"/>
      <c r="L188" s="94"/>
      <c r="M188" s="95"/>
      <c r="N188" s="96"/>
      <c r="O188" s="96"/>
      <c r="P188" s="96"/>
      <c r="Q188" s="97"/>
      <c r="R188" s="98"/>
      <c r="S188" s="99"/>
      <c r="T188" s="78"/>
      <c r="U188" s="80"/>
      <c r="V188" s="100"/>
      <c r="W188" s="100"/>
      <c r="X188" s="80"/>
      <c r="Y188" s="86"/>
      <c r="Z188" s="86"/>
      <c r="AA188" s="86"/>
      <c r="AB188" s="86"/>
      <c r="AC188" s="86"/>
    </row>
    <row r="189" ht="20.1" customHeight="1" spans="2:29">
      <c r="B189" s="54"/>
      <c r="C189" s="55"/>
      <c r="D189" s="101"/>
      <c r="E189" s="57"/>
      <c r="F189" s="58"/>
      <c r="G189" s="55"/>
      <c r="H189" s="59"/>
      <c r="I189" s="93"/>
      <c r="J189" s="93"/>
      <c r="K189" s="93"/>
      <c r="L189" s="94"/>
      <c r="M189" s="95"/>
      <c r="N189" s="96"/>
      <c r="O189" s="96"/>
      <c r="P189" s="96"/>
      <c r="Q189" s="97"/>
      <c r="R189" s="98"/>
      <c r="S189" s="99"/>
      <c r="T189" s="78"/>
      <c r="U189" s="80"/>
      <c r="V189" s="100"/>
      <c r="W189" s="100"/>
      <c r="X189" s="80"/>
      <c r="Y189" s="86"/>
      <c r="Z189" s="86"/>
      <c r="AA189" s="86"/>
      <c r="AB189" s="86"/>
      <c r="AC189" s="86"/>
    </row>
    <row r="190" ht="20.1" customHeight="1" spans="2:29">
      <c r="B190" s="54"/>
      <c r="C190" s="55"/>
      <c r="D190" s="101"/>
      <c r="E190" s="57"/>
      <c r="F190" s="58"/>
      <c r="G190" s="55"/>
      <c r="H190" s="59"/>
      <c r="I190" s="93"/>
      <c r="J190" s="93"/>
      <c r="K190" s="93"/>
      <c r="L190" s="94"/>
      <c r="M190" s="95"/>
      <c r="N190" s="96"/>
      <c r="O190" s="96"/>
      <c r="P190" s="96"/>
      <c r="Q190" s="97"/>
      <c r="R190" s="98"/>
      <c r="S190" s="99"/>
      <c r="T190" s="78"/>
      <c r="U190" s="80"/>
      <c r="V190" s="100"/>
      <c r="W190" s="100"/>
      <c r="X190" s="80"/>
      <c r="Y190" s="86"/>
      <c r="Z190" s="86"/>
      <c r="AA190" s="86"/>
      <c r="AB190" s="86"/>
      <c r="AC190" s="86"/>
    </row>
    <row r="191" ht="20.1" customHeight="1" spans="2:29">
      <c r="B191" s="54"/>
      <c r="C191" s="55"/>
      <c r="D191" s="101"/>
      <c r="E191" s="57"/>
      <c r="F191" s="58"/>
      <c r="G191" s="55"/>
      <c r="H191" s="59"/>
      <c r="I191" s="93"/>
      <c r="J191" s="93"/>
      <c r="K191" s="93"/>
      <c r="L191" s="94"/>
      <c r="M191" s="95"/>
      <c r="N191" s="96"/>
      <c r="O191" s="96"/>
      <c r="P191" s="96"/>
      <c r="Q191" s="97"/>
      <c r="R191" s="98"/>
      <c r="S191" s="99"/>
      <c r="T191" s="78"/>
      <c r="U191" s="80"/>
      <c r="V191" s="100"/>
      <c r="W191" s="100"/>
      <c r="X191" s="80"/>
      <c r="Y191" s="86"/>
      <c r="Z191" s="86"/>
      <c r="AA191" s="86"/>
      <c r="AB191" s="86"/>
      <c r="AC191" s="86"/>
    </row>
    <row r="192" ht="20.1" customHeight="1" spans="2:29">
      <c r="B192" s="54"/>
      <c r="C192" s="55"/>
      <c r="D192" s="101"/>
      <c r="E192" s="57"/>
      <c r="F192" s="58"/>
      <c r="G192" s="55"/>
      <c r="H192" s="59"/>
      <c r="I192" s="93"/>
      <c r="J192" s="93"/>
      <c r="K192" s="93"/>
      <c r="L192" s="94"/>
      <c r="M192" s="95"/>
      <c r="N192" s="96"/>
      <c r="O192" s="96"/>
      <c r="P192" s="96"/>
      <c r="Q192" s="97"/>
      <c r="R192" s="98"/>
      <c r="S192" s="99"/>
      <c r="T192" s="78"/>
      <c r="U192" s="80"/>
      <c r="V192" s="100"/>
      <c r="W192" s="100"/>
      <c r="X192" s="80"/>
      <c r="Y192" s="86"/>
      <c r="Z192" s="86"/>
      <c r="AA192" s="86"/>
      <c r="AB192" s="86"/>
      <c r="AC192" s="86"/>
    </row>
    <row r="193" ht="20.1" customHeight="1" spans="2:29">
      <c r="B193" s="54"/>
      <c r="C193" s="55"/>
      <c r="D193" s="101"/>
      <c r="E193" s="57"/>
      <c r="F193" s="58"/>
      <c r="G193" s="55"/>
      <c r="H193" s="59"/>
      <c r="I193" s="93"/>
      <c r="J193" s="93"/>
      <c r="K193" s="93"/>
      <c r="L193" s="94"/>
      <c r="M193" s="95"/>
      <c r="N193" s="96"/>
      <c r="O193" s="96"/>
      <c r="P193" s="96"/>
      <c r="Q193" s="97"/>
      <c r="R193" s="98"/>
      <c r="S193" s="99"/>
      <c r="T193" s="78"/>
      <c r="U193" s="80"/>
      <c r="V193" s="100"/>
      <c r="W193" s="100"/>
      <c r="X193" s="80"/>
      <c r="Y193" s="86"/>
      <c r="Z193" s="86"/>
      <c r="AA193" s="86"/>
      <c r="AB193" s="86"/>
      <c r="AC193" s="86"/>
    </row>
    <row r="194" ht="20.1" customHeight="1" spans="2:29">
      <c r="B194" s="54"/>
      <c r="C194" s="55"/>
      <c r="D194" s="101"/>
      <c r="E194" s="57"/>
      <c r="F194" s="58"/>
      <c r="G194" s="55"/>
      <c r="H194" s="59"/>
      <c r="I194" s="93"/>
      <c r="J194" s="93"/>
      <c r="K194" s="93"/>
      <c r="L194" s="94"/>
      <c r="M194" s="95"/>
      <c r="N194" s="96"/>
      <c r="O194" s="96"/>
      <c r="P194" s="96"/>
      <c r="Q194" s="97"/>
      <c r="R194" s="98"/>
      <c r="S194" s="99"/>
      <c r="T194" s="78"/>
      <c r="U194" s="80"/>
      <c r="V194" s="100"/>
      <c r="W194" s="100"/>
      <c r="X194" s="80"/>
      <c r="Y194" s="86"/>
      <c r="Z194" s="86"/>
      <c r="AA194" s="86"/>
      <c r="AB194" s="86"/>
      <c r="AC194" s="86"/>
    </row>
    <row r="195" ht="20.1" customHeight="1" spans="2:29">
      <c r="B195" s="54"/>
      <c r="C195" s="55"/>
      <c r="D195" s="101"/>
      <c r="E195" s="57"/>
      <c r="F195" s="58"/>
      <c r="G195" s="55"/>
      <c r="H195" s="59"/>
      <c r="I195" s="93"/>
      <c r="J195" s="93"/>
      <c r="K195" s="93"/>
      <c r="L195" s="94"/>
      <c r="M195" s="95"/>
      <c r="N195" s="96"/>
      <c r="O195" s="96"/>
      <c r="P195" s="96"/>
      <c r="Q195" s="97"/>
      <c r="R195" s="98"/>
      <c r="S195" s="99"/>
      <c r="T195" s="78"/>
      <c r="U195" s="80"/>
      <c r="V195" s="100"/>
      <c r="W195" s="100"/>
      <c r="X195" s="80"/>
      <c r="Y195" s="86"/>
      <c r="Z195" s="86"/>
      <c r="AA195" s="86"/>
      <c r="AB195" s="86"/>
      <c r="AC195" s="86"/>
    </row>
    <row r="196" ht="20.1" customHeight="1" spans="2:29">
      <c r="B196" s="54"/>
      <c r="C196" s="55"/>
      <c r="D196" s="101"/>
      <c r="E196" s="99"/>
      <c r="F196" s="102"/>
      <c r="G196" s="103"/>
      <c r="H196" s="88"/>
      <c r="I196" s="93"/>
      <c r="J196" s="93"/>
      <c r="K196" s="93"/>
      <c r="L196" s="94"/>
      <c r="M196" s="95"/>
      <c r="N196" s="96"/>
      <c r="O196" s="96"/>
      <c r="P196" s="96"/>
      <c r="Q196" s="97"/>
      <c r="R196" s="98"/>
      <c r="S196" s="99"/>
      <c r="T196" s="78"/>
      <c r="U196" s="80"/>
      <c r="V196" s="100"/>
      <c r="W196" s="100"/>
      <c r="X196" s="80"/>
      <c r="Y196" s="86"/>
      <c r="Z196" s="86"/>
      <c r="AA196" s="86"/>
      <c r="AB196" s="86"/>
      <c r="AC196" s="86"/>
    </row>
    <row r="197" ht="20.1" customHeight="1" spans="2:29">
      <c r="B197" s="54"/>
      <c r="C197" s="55"/>
      <c r="D197" s="101"/>
      <c r="E197" s="99"/>
      <c r="F197" s="102"/>
      <c r="G197" s="103"/>
      <c r="H197" s="88"/>
      <c r="I197" s="93"/>
      <c r="J197" s="93"/>
      <c r="K197" s="93"/>
      <c r="L197" s="94"/>
      <c r="M197" s="95"/>
      <c r="N197" s="96"/>
      <c r="O197" s="96"/>
      <c r="P197" s="96"/>
      <c r="Q197" s="97"/>
      <c r="R197" s="98"/>
      <c r="S197" s="99"/>
      <c r="T197" s="78"/>
      <c r="U197" s="80"/>
      <c r="V197" s="100"/>
      <c r="W197" s="100"/>
      <c r="X197" s="80"/>
      <c r="Y197" s="86"/>
      <c r="Z197" s="86"/>
      <c r="AA197" s="86"/>
      <c r="AB197" s="86"/>
      <c r="AC197" s="86"/>
    </row>
    <row r="198" ht="20.1" customHeight="1" spans="2:29">
      <c r="B198" s="54"/>
      <c r="C198" s="55"/>
      <c r="D198" s="101"/>
      <c r="E198" s="99"/>
      <c r="F198" s="102"/>
      <c r="G198" s="103"/>
      <c r="H198" s="88"/>
      <c r="I198" s="93"/>
      <c r="J198" s="93"/>
      <c r="K198" s="93"/>
      <c r="L198" s="94"/>
      <c r="M198" s="95"/>
      <c r="N198" s="96"/>
      <c r="O198" s="96"/>
      <c r="P198" s="96"/>
      <c r="Q198" s="97"/>
      <c r="R198" s="98"/>
      <c r="S198" s="99"/>
      <c r="T198" s="78"/>
      <c r="U198" s="80"/>
      <c r="V198" s="100"/>
      <c r="W198" s="100"/>
      <c r="X198" s="80"/>
      <c r="Y198" s="86"/>
      <c r="Z198" s="86"/>
      <c r="AA198" s="86"/>
      <c r="AB198" s="86"/>
      <c r="AC198" s="86"/>
    </row>
    <row r="199" ht="20.1" customHeight="1" spans="2:29">
      <c r="B199" s="54"/>
      <c r="C199" s="55"/>
      <c r="D199" s="101"/>
      <c r="E199" s="104"/>
      <c r="F199" s="102"/>
      <c r="G199" s="103"/>
      <c r="H199" s="88"/>
      <c r="I199" s="93"/>
      <c r="J199" s="93"/>
      <c r="K199" s="93"/>
      <c r="L199" s="94"/>
      <c r="M199" s="95"/>
      <c r="N199" s="96"/>
      <c r="O199" s="96"/>
      <c r="P199" s="96"/>
      <c r="Q199" s="97"/>
      <c r="R199" s="98"/>
      <c r="S199" s="99"/>
      <c r="T199" s="78"/>
      <c r="U199" s="80"/>
      <c r="V199" s="100"/>
      <c r="W199" s="100"/>
      <c r="X199" s="80"/>
      <c r="Y199" s="86"/>
      <c r="Z199" s="86"/>
      <c r="AA199" s="86"/>
      <c r="AB199" s="86"/>
      <c r="AC199" s="86"/>
    </row>
    <row r="200" ht="20.1" customHeight="1" spans="2:29">
      <c r="B200" s="54"/>
      <c r="C200" s="55"/>
      <c r="D200" s="101"/>
      <c r="E200" s="99"/>
      <c r="F200" s="102"/>
      <c r="G200" s="103"/>
      <c r="H200" s="88"/>
      <c r="I200" s="93"/>
      <c r="J200" s="93"/>
      <c r="K200" s="93"/>
      <c r="L200" s="94"/>
      <c r="M200" s="95"/>
      <c r="N200" s="96"/>
      <c r="O200" s="96"/>
      <c r="P200" s="96"/>
      <c r="Q200" s="97"/>
      <c r="R200" s="98"/>
      <c r="S200" s="99"/>
      <c r="T200" s="78"/>
      <c r="U200" s="80"/>
      <c r="V200" s="100"/>
      <c r="W200" s="100"/>
      <c r="X200" s="80"/>
      <c r="Y200" s="86"/>
      <c r="Z200" s="86"/>
      <c r="AA200" s="86"/>
      <c r="AB200" s="86"/>
      <c r="AC200" s="86"/>
    </row>
    <row r="201" ht="20.1" customHeight="1" spans="2:29">
      <c r="B201" s="54"/>
      <c r="C201" s="55"/>
      <c r="D201" s="101"/>
      <c r="E201" s="99"/>
      <c r="F201" s="102"/>
      <c r="G201" s="103"/>
      <c r="H201" s="88"/>
      <c r="I201" s="93"/>
      <c r="J201" s="93"/>
      <c r="K201" s="93"/>
      <c r="L201" s="94"/>
      <c r="M201" s="95"/>
      <c r="N201" s="96"/>
      <c r="O201" s="96"/>
      <c r="P201" s="96"/>
      <c r="Q201" s="97"/>
      <c r="R201" s="98"/>
      <c r="S201" s="99"/>
      <c r="T201" s="78"/>
      <c r="U201" s="80"/>
      <c r="V201" s="100"/>
      <c r="W201" s="100"/>
      <c r="X201" s="80"/>
      <c r="Y201" s="86"/>
      <c r="Z201" s="86"/>
      <c r="AA201" s="86"/>
      <c r="AB201" s="86"/>
      <c r="AC201" s="86"/>
    </row>
    <row r="202" ht="20.1" customHeight="1" spans="2:29">
      <c r="B202" s="54"/>
      <c r="C202" s="55"/>
      <c r="D202" s="101"/>
      <c r="E202" s="99"/>
      <c r="F202" s="102"/>
      <c r="G202" s="103"/>
      <c r="H202" s="88"/>
      <c r="I202" s="93"/>
      <c r="J202" s="93"/>
      <c r="K202" s="93"/>
      <c r="L202" s="94"/>
      <c r="M202" s="95"/>
      <c r="N202" s="96"/>
      <c r="O202" s="96"/>
      <c r="P202" s="96"/>
      <c r="Q202" s="97"/>
      <c r="R202" s="98"/>
      <c r="S202" s="99"/>
      <c r="T202" s="78"/>
      <c r="U202" s="80"/>
      <c r="V202" s="100"/>
      <c r="W202" s="100"/>
      <c r="X202" s="80"/>
      <c r="Y202" s="86"/>
      <c r="Z202" s="86"/>
      <c r="AA202" s="86"/>
      <c r="AB202" s="86"/>
      <c r="AC202" s="86"/>
    </row>
    <row r="203" ht="20.1" customHeight="1" spans="2:29">
      <c r="B203" s="54"/>
      <c r="C203" s="55"/>
      <c r="D203" s="101"/>
      <c r="E203" s="99"/>
      <c r="F203" s="102"/>
      <c r="G203" s="103"/>
      <c r="H203" s="88"/>
      <c r="I203" s="93"/>
      <c r="J203" s="93"/>
      <c r="K203" s="93"/>
      <c r="L203" s="94"/>
      <c r="M203" s="95"/>
      <c r="N203" s="96"/>
      <c r="O203" s="96"/>
      <c r="P203" s="96"/>
      <c r="Q203" s="97"/>
      <c r="R203" s="98"/>
      <c r="S203" s="99"/>
      <c r="T203" s="78"/>
      <c r="U203" s="80"/>
      <c r="V203" s="100"/>
      <c r="W203" s="100"/>
      <c r="X203" s="80"/>
      <c r="Y203" s="86"/>
      <c r="Z203" s="86"/>
      <c r="AA203" s="86"/>
      <c r="AB203" s="86"/>
      <c r="AC203" s="86"/>
    </row>
    <row r="204" ht="20.1" customHeight="1" spans="2:29">
      <c r="B204" s="54"/>
      <c r="C204" s="55"/>
      <c r="D204" s="101"/>
      <c r="E204" s="99"/>
      <c r="F204" s="102"/>
      <c r="G204" s="103"/>
      <c r="H204" s="88"/>
      <c r="I204" s="93"/>
      <c r="J204" s="93"/>
      <c r="K204" s="93"/>
      <c r="L204" s="94"/>
      <c r="M204" s="95"/>
      <c r="N204" s="96"/>
      <c r="O204" s="96"/>
      <c r="P204" s="96"/>
      <c r="Q204" s="97"/>
      <c r="R204" s="98"/>
      <c r="S204" s="99"/>
      <c r="T204" s="78"/>
      <c r="U204" s="80"/>
      <c r="V204" s="100"/>
      <c r="W204" s="100"/>
      <c r="X204" s="80"/>
      <c r="Y204" s="86"/>
      <c r="Z204" s="86"/>
      <c r="AA204" s="86"/>
      <c r="AB204" s="86"/>
      <c r="AC204" s="86"/>
    </row>
    <row r="205" ht="20.1" customHeight="1" spans="2:29">
      <c r="B205" s="54"/>
      <c r="C205" s="55"/>
      <c r="D205" s="101"/>
      <c r="E205" s="99"/>
      <c r="F205" s="102"/>
      <c r="G205" s="103"/>
      <c r="H205" s="88"/>
      <c r="I205" s="93"/>
      <c r="J205" s="93"/>
      <c r="K205" s="93"/>
      <c r="L205" s="94"/>
      <c r="M205" s="95"/>
      <c r="N205" s="96"/>
      <c r="O205" s="96"/>
      <c r="P205" s="96"/>
      <c r="Q205" s="97"/>
      <c r="R205" s="98"/>
      <c r="S205" s="99"/>
      <c r="T205" s="78"/>
      <c r="U205" s="80"/>
      <c r="V205" s="100"/>
      <c r="W205" s="100"/>
      <c r="X205" s="80"/>
      <c r="Y205" s="86"/>
      <c r="Z205" s="86"/>
      <c r="AA205" s="86"/>
      <c r="AB205" s="86"/>
      <c r="AC205" s="86"/>
    </row>
    <row r="206" ht="20.1" customHeight="1" spans="2:29">
      <c r="B206" s="54"/>
      <c r="C206" s="55"/>
      <c r="D206" s="101"/>
      <c r="E206" s="99"/>
      <c r="F206" s="102"/>
      <c r="G206" s="103"/>
      <c r="H206" s="88"/>
      <c r="I206" s="93"/>
      <c r="J206" s="93"/>
      <c r="K206" s="93"/>
      <c r="L206" s="94"/>
      <c r="M206" s="95"/>
      <c r="N206" s="96"/>
      <c r="O206" s="96"/>
      <c r="P206" s="96"/>
      <c r="Q206" s="97"/>
      <c r="R206" s="98"/>
      <c r="S206" s="99"/>
      <c r="T206" s="78"/>
      <c r="U206" s="80"/>
      <c r="V206" s="100"/>
      <c r="W206" s="100"/>
      <c r="X206" s="80"/>
      <c r="Y206" s="86"/>
      <c r="Z206" s="86"/>
      <c r="AA206" s="86"/>
      <c r="AB206" s="86"/>
      <c r="AC206" s="86"/>
    </row>
    <row r="207" ht="20.1" customHeight="1" spans="2:29">
      <c r="B207" s="54"/>
      <c r="C207" s="55"/>
      <c r="D207" s="101"/>
      <c r="E207" s="99"/>
      <c r="F207" s="102"/>
      <c r="G207" s="103"/>
      <c r="H207" s="88"/>
      <c r="I207" s="93"/>
      <c r="J207" s="93"/>
      <c r="K207" s="93"/>
      <c r="L207" s="94"/>
      <c r="M207" s="95"/>
      <c r="N207" s="96"/>
      <c r="O207" s="96"/>
      <c r="P207" s="96"/>
      <c r="Q207" s="97"/>
      <c r="R207" s="98"/>
      <c r="S207" s="99"/>
      <c r="T207" s="78"/>
      <c r="U207" s="80"/>
      <c r="V207" s="100"/>
      <c r="W207" s="100"/>
      <c r="X207" s="80"/>
      <c r="Y207" s="86"/>
      <c r="Z207" s="86"/>
      <c r="AA207" s="86"/>
      <c r="AB207" s="86"/>
      <c r="AC207" s="86"/>
    </row>
    <row r="208" ht="20.1" customHeight="1" spans="2:29">
      <c r="B208" s="54"/>
      <c r="C208" s="55"/>
      <c r="D208" s="101"/>
      <c r="E208" s="99"/>
      <c r="F208" s="102"/>
      <c r="G208" s="103"/>
      <c r="H208" s="88"/>
      <c r="I208" s="93"/>
      <c r="J208" s="93"/>
      <c r="K208" s="93"/>
      <c r="L208" s="94"/>
      <c r="M208" s="95"/>
      <c r="N208" s="96"/>
      <c r="O208" s="96"/>
      <c r="P208" s="96"/>
      <c r="Q208" s="97"/>
      <c r="R208" s="98"/>
      <c r="S208" s="99"/>
      <c r="T208" s="78"/>
      <c r="U208" s="80"/>
      <c r="V208" s="100"/>
      <c r="W208" s="100"/>
      <c r="X208" s="80"/>
      <c r="Y208" s="86"/>
      <c r="Z208" s="86"/>
      <c r="AA208" s="86"/>
      <c r="AB208" s="86"/>
      <c r="AC208" s="86"/>
    </row>
    <row r="209" ht="20.1" customHeight="1" spans="2:29">
      <c r="B209" s="54"/>
      <c r="C209" s="55"/>
      <c r="D209" s="101"/>
      <c r="E209" s="99"/>
      <c r="F209" s="102"/>
      <c r="G209" s="103"/>
      <c r="H209" s="88"/>
      <c r="I209" s="93"/>
      <c r="J209" s="93"/>
      <c r="K209" s="93"/>
      <c r="L209" s="94"/>
      <c r="M209" s="95"/>
      <c r="N209" s="96"/>
      <c r="O209" s="96"/>
      <c r="P209" s="96"/>
      <c r="Q209" s="97"/>
      <c r="R209" s="98"/>
      <c r="S209" s="99"/>
      <c r="T209" s="78"/>
      <c r="U209" s="80"/>
      <c r="V209" s="100"/>
      <c r="W209" s="100"/>
      <c r="X209" s="80"/>
      <c r="Y209" s="86"/>
      <c r="Z209" s="86"/>
      <c r="AA209" s="86"/>
      <c r="AB209" s="86"/>
      <c r="AC209" s="86"/>
    </row>
    <row r="210" ht="20.1" customHeight="1" spans="2:29">
      <c r="B210" s="57"/>
      <c r="C210" s="55"/>
      <c r="D210" s="101"/>
      <c r="E210" s="99"/>
      <c r="F210" s="102"/>
      <c r="G210" s="103"/>
      <c r="H210" s="88"/>
      <c r="I210" s="93"/>
      <c r="J210" s="93"/>
      <c r="K210" s="93"/>
      <c r="L210" s="94"/>
      <c r="M210" s="95"/>
      <c r="N210" s="96"/>
      <c r="O210" s="96"/>
      <c r="P210" s="96"/>
      <c r="Q210" s="97"/>
      <c r="R210" s="98"/>
      <c r="S210" s="99"/>
      <c r="T210" s="78"/>
      <c r="U210" s="80"/>
      <c r="V210" s="100"/>
      <c r="W210" s="100"/>
      <c r="X210" s="80"/>
      <c r="Y210" s="86"/>
      <c r="Z210" s="86"/>
      <c r="AA210" s="86"/>
      <c r="AB210" s="86"/>
      <c r="AC210" s="86"/>
    </row>
    <row r="211" ht="20.1" customHeight="1" spans="2:29">
      <c r="B211" s="57"/>
      <c r="C211" s="55"/>
      <c r="D211" s="101"/>
      <c r="E211" s="99"/>
      <c r="F211" s="102"/>
      <c r="G211" s="103"/>
      <c r="H211" s="88"/>
      <c r="I211" s="93"/>
      <c r="J211" s="93"/>
      <c r="K211" s="93"/>
      <c r="L211" s="94"/>
      <c r="M211" s="95"/>
      <c r="N211" s="96"/>
      <c r="O211" s="96"/>
      <c r="P211" s="96"/>
      <c r="Q211" s="97"/>
      <c r="R211" s="98"/>
      <c r="S211" s="99"/>
      <c r="T211" s="78"/>
      <c r="U211" s="80"/>
      <c r="V211" s="100"/>
      <c r="W211" s="100"/>
      <c r="X211" s="80"/>
      <c r="Y211" s="86"/>
      <c r="Z211" s="86"/>
      <c r="AA211" s="86"/>
      <c r="AB211" s="86"/>
      <c r="AC211" s="86"/>
    </row>
    <row r="212" ht="20.1" customHeight="1" spans="2:29">
      <c r="B212" s="57"/>
      <c r="C212" s="55"/>
      <c r="D212" s="101"/>
      <c r="E212" s="99"/>
      <c r="F212" s="102"/>
      <c r="G212" s="103"/>
      <c r="H212" s="88"/>
      <c r="I212" s="93"/>
      <c r="J212" s="93"/>
      <c r="K212" s="93"/>
      <c r="L212" s="94"/>
      <c r="M212" s="95"/>
      <c r="N212" s="96"/>
      <c r="O212" s="96"/>
      <c r="P212" s="96"/>
      <c r="Q212" s="97"/>
      <c r="R212" s="98"/>
      <c r="S212" s="99"/>
      <c r="T212" s="78"/>
      <c r="U212" s="80"/>
      <c r="V212" s="100"/>
      <c r="W212" s="100"/>
      <c r="X212" s="80"/>
      <c r="Y212" s="86"/>
      <c r="Z212" s="86"/>
      <c r="AA212" s="86"/>
      <c r="AB212" s="86"/>
      <c r="AC212" s="86"/>
    </row>
    <row r="213" ht="20.1" customHeight="1" spans="2:29">
      <c r="B213" s="54"/>
      <c r="C213" s="55"/>
      <c r="D213" s="101"/>
      <c r="E213" s="99"/>
      <c r="F213" s="102"/>
      <c r="G213" s="103"/>
      <c r="H213" s="88"/>
      <c r="I213" s="93"/>
      <c r="J213" s="93"/>
      <c r="K213" s="93"/>
      <c r="L213" s="94"/>
      <c r="M213" s="95"/>
      <c r="N213" s="96"/>
      <c r="O213" s="96"/>
      <c r="P213" s="96"/>
      <c r="Q213" s="97"/>
      <c r="R213" s="98"/>
      <c r="S213" s="99"/>
      <c r="T213" s="78"/>
      <c r="U213" s="80"/>
      <c r="V213" s="100"/>
      <c r="W213" s="100"/>
      <c r="X213" s="80"/>
      <c r="Y213" s="86"/>
      <c r="Z213" s="86"/>
      <c r="AA213" s="86"/>
      <c r="AB213" s="86"/>
      <c r="AC213" s="86"/>
    </row>
    <row r="214" ht="20.1" customHeight="1" spans="2:29">
      <c r="B214" s="54"/>
      <c r="C214" s="55"/>
      <c r="D214" s="101"/>
      <c r="E214" s="99"/>
      <c r="F214" s="102"/>
      <c r="G214" s="103"/>
      <c r="H214" s="88"/>
      <c r="I214" s="93"/>
      <c r="J214" s="93"/>
      <c r="K214" s="93"/>
      <c r="L214" s="94"/>
      <c r="M214" s="95"/>
      <c r="N214" s="96"/>
      <c r="O214" s="96"/>
      <c r="P214" s="96"/>
      <c r="Q214" s="97"/>
      <c r="R214" s="98"/>
      <c r="S214" s="99"/>
      <c r="T214" s="78"/>
      <c r="U214" s="80"/>
      <c r="V214" s="100"/>
      <c r="W214" s="100"/>
      <c r="X214" s="80"/>
      <c r="Y214" s="86"/>
      <c r="Z214" s="86"/>
      <c r="AA214" s="86"/>
      <c r="AB214" s="86"/>
      <c r="AC214" s="86"/>
    </row>
    <row r="215" ht="20.1" customHeight="1" spans="2:29">
      <c r="B215" s="54"/>
      <c r="C215" s="55"/>
      <c r="D215" s="101"/>
      <c r="E215" s="57"/>
      <c r="F215" s="58"/>
      <c r="G215" s="55"/>
      <c r="H215" s="59"/>
      <c r="I215" s="93"/>
      <c r="J215" s="93"/>
      <c r="K215" s="93"/>
      <c r="L215" s="94"/>
      <c r="M215" s="95"/>
      <c r="N215" s="96"/>
      <c r="O215" s="96"/>
      <c r="P215" s="96"/>
      <c r="Q215" s="97"/>
      <c r="R215" s="98"/>
      <c r="S215" s="99"/>
      <c r="T215" s="78"/>
      <c r="U215" s="80"/>
      <c r="V215" s="100"/>
      <c r="W215" s="100"/>
      <c r="X215" s="80"/>
      <c r="Y215" s="86"/>
      <c r="Z215" s="86"/>
      <c r="AA215" s="86"/>
      <c r="AB215" s="86"/>
      <c r="AC215" s="86"/>
    </row>
    <row r="216" ht="20.1" customHeight="1" spans="2:29">
      <c r="B216" s="54"/>
      <c r="C216" s="55"/>
      <c r="D216" s="101"/>
      <c r="E216" s="57"/>
      <c r="F216" s="102"/>
      <c r="G216" s="55"/>
      <c r="H216" s="59"/>
      <c r="I216" s="93"/>
      <c r="J216" s="93"/>
      <c r="K216" s="93"/>
      <c r="L216" s="94"/>
      <c r="M216" s="95"/>
      <c r="N216" s="96"/>
      <c r="O216" s="96"/>
      <c r="P216" s="96"/>
      <c r="Q216" s="97"/>
      <c r="R216" s="98"/>
      <c r="S216" s="99"/>
      <c r="T216" s="78"/>
      <c r="U216" s="80"/>
      <c r="V216" s="100"/>
      <c r="W216" s="100"/>
      <c r="X216" s="80"/>
      <c r="Y216" s="86"/>
      <c r="Z216" s="86"/>
      <c r="AA216" s="86"/>
      <c r="AB216" s="86"/>
      <c r="AC216" s="86"/>
    </row>
    <row r="217" ht="20.1" customHeight="1" spans="2:29">
      <c r="B217" s="57"/>
      <c r="C217" s="55"/>
      <c r="D217" s="101"/>
      <c r="E217" s="57"/>
      <c r="F217" s="102"/>
      <c r="G217" s="55"/>
      <c r="H217" s="59"/>
      <c r="I217" s="93"/>
      <c r="J217" s="93"/>
      <c r="K217" s="93"/>
      <c r="L217" s="94"/>
      <c r="M217" s="95"/>
      <c r="N217" s="96"/>
      <c r="O217" s="96"/>
      <c r="P217" s="96"/>
      <c r="Q217" s="97"/>
      <c r="R217" s="98"/>
      <c r="S217" s="99"/>
      <c r="T217" s="78"/>
      <c r="U217" s="80"/>
      <c r="V217" s="100"/>
      <c r="W217" s="100"/>
      <c r="X217" s="80"/>
      <c r="Y217" s="86"/>
      <c r="Z217" s="86"/>
      <c r="AA217" s="86"/>
      <c r="AB217" s="86"/>
      <c r="AC217" s="86"/>
    </row>
    <row r="218" ht="20.1" customHeight="1" spans="2:29">
      <c r="B218" s="57"/>
      <c r="C218" s="55"/>
      <c r="D218" s="101"/>
      <c r="E218" s="57"/>
      <c r="F218" s="102"/>
      <c r="G218" s="55"/>
      <c r="H218" s="59"/>
      <c r="I218" s="93"/>
      <c r="J218" s="93"/>
      <c r="K218" s="93"/>
      <c r="L218" s="94"/>
      <c r="M218" s="95"/>
      <c r="N218" s="96"/>
      <c r="O218" s="96"/>
      <c r="P218" s="96"/>
      <c r="Q218" s="97"/>
      <c r="R218" s="98"/>
      <c r="S218" s="99"/>
      <c r="T218" s="78"/>
      <c r="U218" s="80"/>
      <c r="V218" s="100"/>
      <c r="W218" s="100"/>
      <c r="X218" s="80"/>
      <c r="Y218" s="86"/>
      <c r="Z218" s="86"/>
      <c r="AA218" s="86"/>
      <c r="AB218" s="86"/>
      <c r="AC218" s="86"/>
    </row>
    <row r="219" ht="20.1" customHeight="1" spans="2:29">
      <c r="B219" s="54"/>
      <c r="C219" s="55"/>
      <c r="D219" s="101"/>
      <c r="E219" s="57"/>
      <c r="F219" s="102"/>
      <c r="G219" s="55"/>
      <c r="H219" s="59"/>
      <c r="I219" s="93"/>
      <c r="J219" s="93"/>
      <c r="K219" s="93"/>
      <c r="L219" s="94"/>
      <c r="M219" s="95"/>
      <c r="N219" s="96"/>
      <c r="O219" s="96"/>
      <c r="P219" s="96"/>
      <c r="Q219" s="97"/>
      <c r="R219" s="98"/>
      <c r="S219" s="99"/>
      <c r="T219" s="78"/>
      <c r="U219" s="80"/>
      <c r="V219" s="100"/>
      <c r="W219" s="100"/>
      <c r="X219" s="80"/>
      <c r="Y219" s="86"/>
      <c r="Z219" s="86"/>
      <c r="AA219" s="86"/>
      <c r="AB219" s="86"/>
      <c r="AC219" s="86"/>
    </row>
    <row r="220" ht="20.1" customHeight="1" spans="2:29">
      <c r="B220" s="54"/>
      <c r="C220" s="55"/>
      <c r="D220" s="101"/>
      <c r="E220" s="57"/>
      <c r="F220" s="102"/>
      <c r="G220" s="55"/>
      <c r="H220" s="59"/>
      <c r="I220" s="93"/>
      <c r="J220" s="93"/>
      <c r="K220" s="93"/>
      <c r="L220" s="94"/>
      <c r="M220" s="95"/>
      <c r="N220" s="96"/>
      <c r="O220" s="96"/>
      <c r="P220" s="96"/>
      <c r="Q220" s="97"/>
      <c r="R220" s="98"/>
      <c r="S220" s="99"/>
      <c r="T220" s="78"/>
      <c r="U220" s="80"/>
      <c r="V220" s="100"/>
      <c r="W220" s="100"/>
      <c r="X220" s="80"/>
      <c r="Y220" s="86"/>
      <c r="Z220" s="86"/>
      <c r="AA220" s="86"/>
      <c r="AB220" s="86"/>
      <c r="AC220" s="86"/>
    </row>
    <row r="221" ht="20.1" customHeight="1" spans="2:29">
      <c r="B221" s="54"/>
      <c r="C221" s="55"/>
      <c r="D221" s="101"/>
      <c r="E221" s="57"/>
      <c r="F221" s="102"/>
      <c r="G221" s="55"/>
      <c r="H221" s="59"/>
      <c r="I221" s="93"/>
      <c r="J221" s="93"/>
      <c r="K221" s="93"/>
      <c r="L221" s="94"/>
      <c r="M221" s="95"/>
      <c r="N221" s="96"/>
      <c r="O221" s="96"/>
      <c r="P221" s="96"/>
      <c r="Q221" s="97"/>
      <c r="R221" s="98"/>
      <c r="S221" s="99"/>
      <c r="T221" s="78"/>
      <c r="U221" s="80"/>
      <c r="V221" s="100"/>
      <c r="W221" s="100"/>
      <c r="X221" s="80"/>
      <c r="Y221" s="86"/>
      <c r="Z221" s="86"/>
      <c r="AA221" s="86"/>
      <c r="AB221" s="86"/>
      <c r="AC221" s="86"/>
    </row>
    <row r="222" ht="20.1" customHeight="1" spans="2:29">
      <c r="B222" s="57"/>
      <c r="C222" s="55"/>
      <c r="D222" s="101"/>
      <c r="E222" s="57"/>
      <c r="F222" s="102"/>
      <c r="G222" s="55"/>
      <c r="H222" s="59"/>
      <c r="I222" s="93"/>
      <c r="J222" s="93"/>
      <c r="K222" s="93"/>
      <c r="L222" s="94"/>
      <c r="M222" s="95"/>
      <c r="N222" s="96"/>
      <c r="O222" s="96"/>
      <c r="P222" s="96"/>
      <c r="Q222" s="97"/>
      <c r="R222" s="98"/>
      <c r="S222" s="99"/>
      <c r="T222" s="78"/>
      <c r="U222" s="80"/>
      <c r="V222" s="100"/>
      <c r="W222" s="100"/>
      <c r="X222" s="80"/>
      <c r="Y222" s="86"/>
      <c r="Z222" s="86"/>
      <c r="AA222" s="86"/>
      <c r="AB222" s="86"/>
      <c r="AC222" s="86"/>
    </row>
    <row r="223" ht="20.1" customHeight="1" spans="2:29">
      <c r="B223" s="54"/>
      <c r="C223" s="55"/>
      <c r="D223" s="101"/>
      <c r="E223" s="57"/>
      <c r="F223" s="102"/>
      <c r="G223" s="55"/>
      <c r="H223" s="59"/>
      <c r="I223" s="93"/>
      <c r="J223" s="93"/>
      <c r="K223" s="93"/>
      <c r="L223" s="94"/>
      <c r="M223" s="95"/>
      <c r="N223" s="96"/>
      <c r="O223" s="96"/>
      <c r="P223" s="96"/>
      <c r="Q223" s="97"/>
      <c r="R223" s="98"/>
      <c r="S223" s="99"/>
      <c r="T223" s="78"/>
      <c r="U223" s="80"/>
      <c r="V223" s="100"/>
      <c r="W223" s="100"/>
      <c r="X223" s="80"/>
      <c r="Y223" s="86"/>
      <c r="Z223" s="86"/>
      <c r="AA223" s="86"/>
      <c r="AB223" s="86"/>
      <c r="AC223" s="86"/>
    </row>
    <row r="224" ht="20.1" customHeight="1" spans="2:29">
      <c r="B224" s="57"/>
      <c r="C224" s="55"/>
      <c r="D224" s="101"/>
      <c r="E224" s="57"/>
      <c r="F224" s="102"/>
      <c r="G224" s="55"/>
      <c r="H224" s="59"/>
      <c r="I224" s="93"/>
      <c r="J224" s="93"/>
      <c r="K224" s="93"/>
      <c r="L224" s="94"/>
      <c r="M224" s="95"/>
      <c r="N224" s="96"/>
      <c r="O224" s="96"/>
      <c r="P224" s="96"/>
      <c r="Q224" s="97"/>
      <c r="R224" s="98"/>
      <c r="S224" s="99"/>
      <c r="T224" s="78"/>
      <c r="U224" s="80"/>
      <c r="V224" s="100"/>
      <c r="W224" s="100"/>
      <c r="X224" s="80"/>
      <c r="Y224" s="86"/>
      <c r="Z224" s="86"/>
      <c r="AA224" s="86"/>
      <c r="AB224" s="86"/>
      <c r="AC224" s="86"/>
    </row>
    <row r="225" ht="20.1" customHeight="1" spans="2:29">
      <c r="B225" s="54"/>
      <c r="C225" s="105"/>
      <c r="D225" s="101"/>
      <c r="E225" s="57"/>
      <c r="F225" s="102"/>
      <c r="G225" s="55"/>
      <c r="H225" s="59"/>
      <c r="I225" s="93"/>
      <c r="J225" s="93"/>
      <c r="K225" s="93"/>
      <c r="L225" s="94"/>
      <c r="M225" s="95"/>
      <c r="N225" s="96"/>
      <c r="O225" s="96"/>
      <c r="P225" s="96"/>
      <c r="Q225" s="97"/>
      <c r="R225" s="98"/>
      <c r="S225" s="99"/>
      <c r="T225" s="78"/>
      <c r="U225" s="80"/>
      <c r="V225" s="100"/>
      <c r="W225" s="100"/>
      <c r="X225" s="80"/>
      <c r="Y225" s="86"/>
      <c r="Z225" s="86"/>
      <c r="AA225" s="86"/>
      <c r="AB225" s="86"/>
      <c r="AC225" s="86"/>
    </row>
    <row r="226" ht="20.1" customHeight="1" spans="2:29">
      <c r="B226" s="54"/>
      <c r="C226" s="105"/>
      <c r="D226" s="101"/>
      <c r="E226" s="57"/>
      <c r="F226" s="102"/>
      <c r="G226" s="55"/>
      <c r="H226" s="59"/>
      <c r="I226" s="93"/>
      <c r="J226" s="93"/>
      <c r="K226" s="93"/>
      <c r="L226" s="94"/>
      <c r="M226" s="95"/>
      <c r="N226" s="96"/>
      <c r="O226" s="96"/>
      <c r="P226" s="96"/>
      <c r="Q226" s="97"/>
      <c r="R226" s="98"/>
      <c r="S226" s="99"/>
      <c r="T226" s="78"/>
      <c r="U226" s="80"/>
      <c r="V226" s="100"/>
      <c r="W226" s="100"/>
      <c r="X226" s="80"/>
      <c r="Y226" s="86"/>
      <c r="Z226" s="86"/>
      <c r="AA226" s="86"/>
      <c r="AB226" s="86"/>
      <c r="AC226" s="86"/>
    </row>
    <row r="227" ht="20.1" customHeight="1" spans="2:29">
      <c r="B227" s="57"/>
      <c r="C227" s="105"/>
      <c r="D227" s="101"/>
      <c r="E227" s="57"/>
      <c r="F227" s="102"/>
      <c r="G227" s="55"/>
      <c r="H227" s="59"/>
      <c r="I227" s="93"/>
      <c r="J227" s="93"/>
      <c r="K227" s="93"/>
      <c r="L227" s="94"/>
      <c r="M227" s="95"/>
      <c r="N227" s="96"/>
      <c r="O227" s="96"/>
      <c r="P227" s="96"/>
      <c r="Q227" s="97"/>
      <c r="R227" s="98"/>
      <c r="S227" s="99"/>
      <c r="T227" s="78"/>
      <c r="U227" s="80"/>
      <c r="V227" s="100"/>
      <c r="W227" s="100"/>
      <c r="X227" s="80"/>
      <c r="Y227" s="86"/>
      <c r="Z227" s="86"/>
      <c r="AA227" s="86"/>
      <c r="AB227" s="86"/>
      <c r="AC227" s="86"/>
    </row>
    <row r="228" ht="20.1" customHeight="1" spans="2:29">
      <c r="B228" s="54"/>
      <c r="C228" s="105"/>
      <c r="D228" s="101"/>
      <c r="E228" s="57"/>
      <c r="F228" s="102"/>
      <c r="G228" s="55"/>
      <c r="H228" s="59"/>
      <c r="I228" s="93"/>
      <c r="J228" s="55"/>
      <c r="K228" s="59"/>
      <c r="L228" s="106"/>
      <c r="M228" s="100"/>
      <c r="N228" s="100"/>
      <c r="O228" s="100"/>
      <c r="P228" s="100"/>
      <c r="Q228" s="100"/>
      <c r="R228" s="109"/>
      <c r="S228" s="100"/>
      <c r="T228" s="78"/>
      <c r="U228" s="80"/>
      <c r="V228" s="100"/>
      <c r="W228" s="100"/>
      <c r="X228" s="80"/>
      <c r="Y228" s="86"/>
      <c r="Z228" s="86"/>
      <c r="AA228" s="86"/>
      <c r="AB228" s="86"/>
      <c r="AC228" s="86"/>
    </row>
    <row r="229" ht="20.1" customHeight="1" spans="2:29">
      <c r="B229" s="54"/>
      <c r="C229" s="105"/>
      <c r="D229" s="101"/>
      <c r="E229" s="57"/>
      <c r="F229" s="102"/>
      <c r="G229" s="55"/>
      <c r="H229" s="59"/>
      <c r="I229" s="93"/>
      <c r="J229" s="55"/>
      <c r="K229" s="59"/>
      <c r="L229" s="106"/>
      <c r="M229" s="102"/>
      <c r="N229" s="100"/>
      <c r="O229" s="100"/>
      <c r="P229" s="100"/>
      <c r="Q229" s="100"/>
      <c r="R229" s="109"/>
      <c r="S229" s="100"/>
      <c r="T229" s="78"/>
      <c r="U229" s="80"/>
      <c r="V229" s="100"/>
      <c r="W229" s="100"/>
      <c r="X229" s="80"/>
      <c r="Y229" s="86"/>
      <c r="Z229" s="86"/>
      <c r="AA229" s="86"/>
      <c r="AB229" s="86"/>
      <c r="AC229" s="86"/>
    </row>
    <row r="230" ht="20.1" customHeight="1" spans="2:29">
      <c r="B230" s="54"/>
      <c r="C230" s="105"/>
      <c r="D230" s="101"/>
      <c r="E230" s="57"/>
      <c r="F230" s="102"/>
      <c r="G230" s="55"/>
      <c r="H230" s="59"/>
      <c r="I230" s="93"/>
      <c r="J230" s="55"/>
      <c r="K230" s="59"/>
      <c r="L230" s="106"/>
      <c r="M230" s="100"/>
      <c r="N230" s="100"/>
      <c r="O230" s="100"/>
      <c r="P230" s="100"/>
      <c r="Q230" s="100"/>
      <c r="R230" s="109"/>
      <c r="S230" s="100"/>
      <c r="T230" s="78"/>
      <c r="U230" s="80"/>
      <c r="V230" s="100"/>
      <c r="W230" s="100"/>
      <c r="X230" s="80"/>
      <c r="Y230" s="86"/>
      <c r="Z230" s="86"/>
      <c r="AA230" s="86"/>
      <c r="AB230" s="86"/>
      <c r="AC230" s="86"/>
    </row>
    <row r="231" ht="20.1" customHeight="1" spans="2:29">
      <c r="B231" s="57"/>
      <c r="C231" s="105"/>
      <c r="D231" s="101"/>
      <c r="E231" s="57"/>
      <c r="F231" s="102"/>
      <c r="G231" s="55"/>
      <c r="H231" s="59"/>
      <c r="I231" s="93"/>
      <c r="J231" s="55"/>
      <c r="K231" s="59"/>
      <c r="L231" s="106"/>
      <c r="M231" s="100"/>
      <c r="N231" s="100"/>
      <c r="O231" s="100"/>
      <c r="P231" s="100"/>
      <c r="Q231" s="100"/>
      <c r="R231" s="109"/>
      <c r="S231" s="100"/>
      <c r="T231" s="78"/>
      <c r="U231" s="80"/>
      <c r="V231" s="100"/>
      <c r="W231" s="100"/>
      <c r="X231" s="80"/>
      <c r="Y231" s="86"/>
      <c r="Z231" s="86"/>
      <c r="AA231" s="86"/>
      <c r="AB231" s="86"/>
      <c r="AC231" s="86"/>
    </row>
    <row r="232" ht="20.1" customHeight="1" spans="2:29">
      <c r="B232" s="54"/>
      <c r="C232" s="105"/>
      <c r="D232" s="101"/>
      <c r="E232" s="57"/>
      <c r="F232" s="102"/>
      <c r="G232" s="55"/>
      <c r="H232" s="59"/>
      <c r="I232" s="93"/>
      <c r="J232" s="55"/>
      <c r="K232" s="59"/>
      <c r="L232" s="106"/>
      <c r="M232" s="100"/>
      <c r="N232" s="100"/>
      <c r="O232" s="100"/>
      <c r="P232" s="100"/>
      <c r="Q232" s="100"/>
      <c r="R232" s="109"/>
      <c r="S232" s="100"/>
      <c r="T232" s="78"/>
      <c r="U232" s="80"/>
      <c r="V232" s="100"/>
      <c r="W232" s="100"/>
      <c r="X232" s="80"/>
      <c r="Y232" s="86"/>
      <c r="Z232" s="86"/>
      <c r="AA232" s="86"/>
      <c r="AB232" s="86"/>
      <c r="AC232" s="86"/>
    </row>
    <row r="233" ht="20.1" customHeight="1" spans="2:29">
      <c r="B233" s="54"/>
      <c r="C233" s="105"/>
      <c r="D233" s="101"/>
      <c r="E233" s="57"/>
      <c r="F233" s="102"/>
      <c r="G233" s="55"/>
      <c r="H233" s="59"/>
      <c r="I233" s="93"/>
      <c r="J233" s="55"/>
      <c r="K233" s="59"/>
      <c r="L233" s="106"/>
      <c r="M233" s="100"/>
      <c r="N233" s="100"/>
      <c r="O233" s="100"/>
      <c r="P233" s="100"/>
      <c r="Q233" s="100"/>
      <c r="R233" s="109"/>
      <c r="S233" s="100"/>
      <c r="T233" s="78"/>
      <c r="U233" s="80"/>
      <c r="V233" s="100"/>
      <c r="W233" s="100"/>
      <c r="X233" s="80"/>
      <c r="Y233" s="86"/>
      <c r="Z233" s="86"/>
      <c r="AA233" s="86"/>
      <c r="AB233" s="86"/>
      <c r="AC233" s="86"/>
    </row>
    <row r="234" ht="20.1" customHeight="1" spans="2:29">
      <c r="B234" s="54"/>
      <c r="C234" s="55"/>
      <c r="D234" s="101"/>
      <c r="E234" s="57"/>
      <c r="F234" s="102"/>
      <c r="G234" s="55"/>
      <c r="H234" s="59"/>
      <c r="I234" s="93"/>
      <c r="J234" s="107"/>
      <c r="K234" s="108"/>
      <c r="L234" s="106"/>
      <c r="M234" s="100"/>
      <c r="N234" s="100"/>
      <c r="O234" s="100"/>
      <c r="P234" s="100"/>
      <c r="Q234" s="100"/>
      <c r="R234" s="109"/>
      <c r="S234" s="100"/>
      <c r="T234" s="78"/>
      <c r="U234" s="80"/>
      <c r="V234" s="80"/>
      <c r="W234" s="80"/>
      <c r="X234" s="80"/>
      <c r="Y234" s="86"/>
      <c r="Z234" s="86"/>
      <c r="AA234" s="86"/>
      <c r="AB234" s="86"/>
      <c r="AC234" s="86"/>
    </row>
    <row r="235" ht="20.1" customHeight="1" spans="2:29">
      <c r="B235" s="54"/>
      <c r="C235" s="55"/>
      <c r="D235" s="101"/>
      <c r="E235" s="57"/>
      <c r="F235" s="102"/>
      <c r="G235" s="55"/>
      <c r="H235" s="59"/>
      <c r="I235" s="93"/>
      <c r="J235" s="107"/>
      <c r="K235" s="108"/>
      <c r="L235" s="106"/>
      <c r="M235" s="100"/>
      <c r="N235" s="100"/>
      <c r="O235" s="100"/>
      <c r="P235" s="100"/>
      <c r="Q235" s="100"/>
      <c r="R235" s="109"/>
      <c r="S235" s="100"/>
      <c r="T235" s="78"/>
      <c r="U235" s="80"/>
      <c r="V235" s="100"/>
      <c r="W235" s="100"/>
      <c r="X235" s="80"/>
      <c r="Y235" s="86"/>
      <c r="Z235" s="86"/>
      <c r="AA235" s="86"/>
      <c r="AB235" s="86"/>
      <c r="AC235" s="86"/>
    </row>
    <row r="236" ht="20.1" customHeight="1" spans="2:29">
      <c r="B236" s="54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0"/>
      <c r="N236" s="100"/>
      <c r="O236" s="100"/>
      <c r="P236" s="100"/>
      <c r="Q236" s="100"/>
      <c r="R236" s="109"/>
      <c r="S236" s="100"/>
      <c r="T236" s="78"/>
      <c r="U236" s="80"/>
      <c r="V236" s="100"/>
      <c r="W236" s="100"/>
      <c r="X236" s="80"/>
      <c r="Y236" s="86"/>
      <c r="Z236" s="86"/>
      <c r="AA236" s="86"/>
      <c r="AB236" s="86"/>
      <c r="AC236" s="86"/>
    </row>
    <row r="237" ht="20.1" customHeight="1" spans="2:29">
      <c r="B237" s="57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100"/>
      <c r="N237" s="100"/>
      <c r="O237" s="100"/>
      <c r="P237" s="100"/>
      <c r="Q237" s="100"/>
      <c r="R237" s="109"/>
      <c r="S237" s="100"/>
      <c r="T237" s="78"/>
      <c r="U237" s="80"/>
      <c r="V237" s="100"/>
      <c r="W237" s="100"/>
      <c r="X237" s="80"/>
      <c r="Y237" s="86"/>
      <c r="Z237" s="86"/>
      <c r="AA237" s="86"/>
      <c r="AB237" s="86"/>
      <c r="AC237" s="86"/>
    </row>
    <row r="238" ht="20.1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100"/>
      <c r="N238" s="100"/>
      <c r="O238" s="100"/>
      <c r="P238" s="100"/>
      <c r="Q238" s="100"/>
      <c r="R238" s="109"/>
      <c r="S238" s="100"/>
      <c r="T238" s="78"/>
      <c r="U238" s="80"/>
      <c r="V238" s="100"/>
      <c r="W238" s="100"/>
      <c r="X238" s="80"/>
      <c r="Y238" s="86"/>
      <c r="Z238" s="86"/>
      <c r="AA238" s="86"/>
      <c r="AB238" s="86"/>
      <c r="AC238" s="86"/>
    </row>
    <row r="239" ht="20.1" customHeight="1" spans="2:29">
      <c r="B239" s="54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95"/>
      <c r="N239" s="96"/>
      <c r="O239" s="96"/>
      <c r="P239" s="96"/>
      <c r="Q239" s="96"/>
      <c r="R239" s="109"/>
      <c r="S239" s="65"/>
      <c r="T239" s="78"/>
      <c r="U239" s="80"/>
      <c r="V239" s="78"/>
      <c r="W239" s="79"/>
      <c r="X239" s="80"/>
      <c r="Y239" s="86"/>
      <c r="Z239" s="86"/>
      <c r="AA239" s="86"/>
      <c r="AB239" s="86"/>
      <c r="AC239" s="86"/>
    </row>
    <row r="240" ht="20.1" customHeight="1" spans="2:29">
      <c r="B240" s="57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95"/>
      <c r="N240" s="96"/>
      <c r="O240" s="96"/>
      <c r="P240" s="96"/>
      <c r="Q240" s="96"/>
      <c r="R240" s="109"/>
      <c r="S240" s="65"/>
      <c r="T240" s="78"/>
      <c r="U240" s="80"/>
      <c r="V240" s="78"/>
      <c r="W240" s="79"/>
      <c r="X240" s="80"/>
      <c r="Y240" s="86"/>
      <c r="Z240" s="86"/>
      <c r="AA240" s="86"/>
      <c r="AB240" s="86"/>
      <c r="AC240" s="86"/>
    </row>
    <row r="241" ht="20.1" customHeight="1" spans="2:29">
      <c r="B241" s="57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95"/>
      <c r="N241" s="96"/>
      <c r="O241" s="96"/>
      <c r="P241" s="96"/>
      <c r="Q241" s="96"/>
      <c r="R241" s="109"/>
      <c r="S241" s="65"/>
      <c r="T241" s="78"/>
      <c r="U241" s="80"/>
      <c r="V241" s="78"/>
      <c r="W241" s="79"/>
      <c r="X241" s="80"/>
      <c r="Y241" s="86"/>
      <c r="Z241" s="86"/>
      <c r="AA241" s="86"/>
      <c r="AB241" s="86"/>
      <c r="AC241" s="86"/>
    </row>
    <row r="242" ht="20.1" customHeight="1" spans="2:29">
      <c r="B242" s="54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95"/>
      <c r="N242" s="96"/>
      <c r="O242" s="96"/>
      <c r="P242" s="96"/>
      <c r="Q242" s="96"/>
      <c r="R242" s="109"/>
      <c r="S242" s="65"/>
      <c r="T242" s="78"/>
      <c r="U242" s="80"/>
      <c r="V242" s="78"/>
      <c r="W242" s="79"/>
      <c r="X242" s="80"/>
      <c r="Y242" s="86"/>
      <c r="Z242" s="86"/>
      <c r="AA242" s="86"/>
      <c r="AB242" s="86"/>
      <c r="AC242" s="86"/>
    </row>
    <row r="243" ht="20.1" customHeight="1" spans="2:29">
      <c r="B243" s="54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95"/>
      <c r="N243" s="96"/>
      <c r="O243" s="96"/>
      <c r="P243" s="96"/>
      <c r="Q243" s="96"/>
      <c r="R243" s="109"/>
      <c r="S243" s="65"/>
      <c r="T243" s="78"/>
      <c r="U243" s="80"/>
      <c r="V243" s="78"/>
      <c r="W243" s="79"/>
      <c r="X243" s="80"/>
      <c r="Y243" s="86"/>
      <c r="Z243" s="86"/>
      <c r="AA243" s="86"/>
      <c r="AB243" s="86"/>
      <c r="AC243" s="86"/>
    </row>
    <row r="244" ht="20.1" customHeight="1" spans="2:29">
      <c r="B244" s="57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95"/>
      <c r="N244" s="96"/>
      <c r="O244" s="96"/>
      <c r="P244" s="96"/>
      <c r="Q244" s="96"/>
      <c r="R244" s="109"/>
      <c r="S244" s="65"/>
      <c r="T244" s="78"/>
      <c r="U244" s="80"/>
      <c r="V244" s="78"/>
      <c r="W244" s="79"/>
      <c r="X244" s="80"/>
      <c r="Y244" s="86"/>
      <c r="Z244" s="86"/>
      <c r="AA244" s="86"/>
      <c r="AB244" s="86"/>
      <c r="AC244" s="86"/>
    </row>
    <row r="245" ht="20.1" customHeight="1" spans="2:29">
      <c r="B245" s="57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95"/>
      <c r="N245" s="96"/>
      <c r="O245" s="96"/>
      <c r="P245" s="96"/>
      <c r="Q245" s="96"/>
      <c r="R245" s="109"/>
      <c r="S245" s="65"/>
      <c r="T245" s="78"/>
      <c r="U245" s="80"/>
      <c r="V245" s="78"/>
      <c r="W245" s="79"/>
      <c r="X245" s="80"/>
      <c r="Y245" s="86"/>
      <c r="Z245" s="86"/>
      <c r="AA245" s="86"/>
      <c r="AB245" s="86"/>
      <c r="AC245" s="86"/>
    </row>
    <row r="246" ht="20.1" customHeight="1" spans="2:29">
      <c r="B246" s="57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95"/>
      <c r="N246" s="96"/>
      <c r="O246" s="96"/>
      <c r="P246" s="96"/>
      <c r="Q246" s="96"/>
      <c r="R246" s="109"/>
      <c r="S246" s="65"/>
      <c r="T246" s="78"/>
      <c r="U246" s="80"/>
      <c r="V246" s="78"/>
      <c r="W246" s="79"/>
      <c r="X246" s="80"/>
      <c r="Y246" s="86"/>
      <c r="Z246" s="86"/>
      <c r="AA246" s="86"/>
      <c r="AB246" s="86"/>
      <c r="AC246" s="86"/>
    </row>
    <row r="247" ht="20.1" customHeight="1" spans="2:29">
      <c r="B247" s="54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95"/>
      <c r="N247" s="96"/>
      <c r="O247" s="96"/>
      <c r="P247" s="96"/>
      <c r="Q247" s="96"/>
      <c r="R247" s="109"/>
      <c r="S247" s="65"/>
      <c r="T247" s="78"/>
      <c r="U247" s="80"/>
      <c r="V247" s="78"/>
      <c r="W247" s="79"/>
      <c r="X247" s="80"/>
      <c r="Y247" s="86"/>
      <c r="Z247" s="86"/>
      <c r="AA247" s="86"/>
      <c r="AB247" s="86"/>
      <c r="AC247" s="86"/>
    </row>
    <row r="248" ht="20.1" customHeight="1" spans="2:29">
      <c r="B248" s="54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95"/>
      <c r="N248" s="96"/>
      <c r="O248" s="96"/>
      <c r="P248" s="96"/>
      <c r="Q248" s="96"/>
      <c r="R248" s="109"/>
      <c r="S248" s="65"/>
      <c r="T248" s="78"/>
      <c r="U248" s="80"/>
      <c r="V248" s="78"/>
      <c r="W248" s="79"/>
      <c r="X248" s="80"/>
      <c r="Y248" s="86"/>
      <c r="Z248" s="86"/>
      <c r="AA248" s="86"/>
      <c r="AB248" s="86"/>
      <c r="AC248" s="86"/>
    </row>
    <row r="249" ht="20.1" customHeight="1" spans="2:29">
      <c r="B249" s="57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95"/>
      <c r="N249" s="96"/>
      <c r="O249" s="96"/>
      <c r="P249" s="96"/>
      <c r="Q249" s="96"/>
      <c r="R249" s="109"/>
      <c r="S249" s="65"/>
      <c r="T249" s="78"/>
      <c r="U249" s="80"/>
      <c r="V249" s="78"/>
      <c r="W249" s="79"/>
      <c r="X249" s="80"/>
      <c r="Y249" s="86"/>
      <c r="Z249" s="86"/>
      <c r="AA249" s="86"/>
      <c r="AB249" s="86"/>
      <c r="AC249" s="86"/>
    </row>
    <row r="250" ht="20.1" customHeight="1" spans="2:29">
      <c r="B250" s="57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95"/>
      <c r="N250" s="96"/>
      <c r="O250" s="96"/>
      <c r="P250" s="96"/>
      <c r="Q250" s="96"/>
      <c r="R250" s="109"/>
      <c r="S250" s="65"/>
      <c r="T250" s="78"/>
      <c r="U250" s="80"/>
      <c r="V250" s="78"/>
      <c r="W250" s="79"/>
      <c r="X250" s="80"/>
      <c r="Y250" s="86"/>
      <c r="Z250" s="86"/>
      <c r="AA250" s="86"/>
      <c r="AB250" s="86"/>
      <c r="AC250" s="86"/>
    </row>
    <row r="251" ht="20.1" customHeight="1" spans="2:29">
      <c r="B251" s="54"/>
      <c r="C251" s="55"/>
      <c r="D251" s="101"/>
      <c r="E251" s="57"/>
      <c r="F251" s="58"/>
      <c r="G251" s="55"/>
      <c r="H251" s="59"/>
      <c r="I251" s="93"/>
      <c r="J251" s="107"/>
      <c r="K251" s="108"/>
      <c r="L251" s="106"/>
      <c r="M251" s="95"/>
      <c r="N251" s="96"/>
      <c r="O251" s="96"/>
      <c r="P251" s="96"/>
      <c r="Q251" s="96"/>
      <c r="R251" s="109"/>
      <c r="S251" s="65"/>
      <c r="T251" s="78"/>
      <c r="U251" s="80"/>
      <c r="V251" s="78"/>
      <c r="W251" s="79"/>
      <c r="X251" s="80"/>
      <c r="Y251" s="86"/>
      <c r="Z251" s="86"/>
      <c r="AA251" s="86"/>
      <c r="AB251" s="86"/>
      <c r="AC251" s="86"/>
    </row>
    <row r="252" ht="20.1" customHeight="1" spans="2:29">
      <c r="B252" s="54"/>
      <c r="C252" s="55"/>
      <c r="D252" s="101"/>
      <c r="E252" s="57"/>
      <c r="F252" s="58"/>
      <c r="G252" s="55"/>
      <c r="H252" s="59"/>
      <c r="I252" s="93"/>
      <c r="J252" s="107"/>
      <c r="K252" s="108"/>
      <c r="L252" s="106"/>
      <c r="M252" s="95"/>
      <c r="N252" s="96"/>
      <c r="O252" s="96"/>
      <c r="P252" s="96"/>
      <c r="Q252" s="96"/>
      <c r="R252" s="109"/>
      <c r="S252" s="65"/>
      <c r="T252" s="78"/>
      <c r="U252" s="80"/>
      <c r="V252" s="78"/>
      <c r="W252" s="79"/>
      <c r="X252" s="80"/>
      <c r="Y252" s="86"/>
      <c r="Z252" s="86"/>
      <c r="AA252" s="86"/>
      <c r="AB252" s="86"/>
      <c r="AC252" s="86"/>
    </row>
    <row r="253" ht="20.1" customHeight="1" spans="2:29">
      <c r="B253" s="54"/>
      <c r="C253" s="55"/>
      <c r="D253" s="101"/>
      <c r="E253" s="89"/>
      <c r="F253" s="58"/>
      <c r="G253" s="55"/>
      <c r="H253" s="59"/>
      <c r="I253" s="93"/>
      <c r="J253" s="107"/>
      <c r="K253" s="108"/>
      <c r="L253" s="106"/>
      <c r="M253" s="95"/>
      <c r="N253" s="96"/>
      <c r="O253" s="96"/>
      <c r="P253" s="96"/>
      <c r="Q253" s="96"/>
      <c r="R253" s="109"/>
      <c r="S253" s="65"/>
      <c r="T253" s="78"/>
      <c r="U253" s="80"/>
      <c r="V253" s="78"/>
      <c r="W253" s="79"/>
      <c r="X253" s="80"/>
      <c r="Y253" s="86"/>
      <c r="Z253" s="86"/>
      <c r="AA253" s="86"/>
      <c r="AB253" s="86"/>
      <c r="AC253" s="86"/>
    </row>
    <row r="254" ht="20.1" customHeight="1" spans="2:29">
      <c r="B254" s="57"/>
      <c r="C254" s="55"/>
      <c r="D254" s="101"/>
      <c r="E254" s="89"/>
      <c r="F254" s="58"/>
      <c r="G254" s="55"/>
      <c r="H254" s="59"/>
      <c r="I254" s="93"/>
      <c r="J254" s="107"/>
      <c r="K254" s="108"/>
      <c r="L254" s="106"/>
      <c r="M254" s="95"/>
      <c r="N254" s="96"/>
      <c r="O254" s="96"/>
      <c r="P254" s="96"/>
      <c r="Q254" s="96"/>
      <c r="R254" s="109"/>
      <c r="S254" s="65"/>
      <c r="T254" s="78"/>
      <c r="U254" s="80"/>
      <c r="V254" s="78"/>
      <c r="W254" s="79"/>
      <c r="X254" s="80"/>
      <c r="Y254" s="86"/>
      <c r="Z254" s="86"/>
      <c r="AA254" s="86"/>
      <c r="AB254" s="86"/>
      <c r="AC254" s="86"/>
    </row>
    <row r="255" ht="20.1" customHeight="1" spans="2:29">
      <c r="B255" s="54"/>
      <c r="C255" s="55"/>
      <c r="D255" s="101"/>
      <c r="E255" s="57"/>
      <c r="F255" s="58"/>
      <c r="G255" s="55"/>
      <c r="H255" s="59"/>
      <c r="I255" s="93"/>
      <c r="J255" s="107"/>
      <c r="K255" s="108"/>
      <c r="L255" s="106"/>
      <c r="M255" s="95"/>
      <c r="N255" s="96"/>
      <c r="O255" s="96"/>
      <c r="P255" s="96"/>
      <c r="Q255" s="96"/>
      <c r="R255" s="109"/>
      <c r="S255" s="65"/>
      <c r="T255" s="78"/>
      <c r="U255" s="80"/>
      <c r="V255" s="78"/>
      <c r="W255" s="79"/>
      <c r="X255" s="80"/>
      <c r="Y255" s="86"/>
      <c r="Z255" s="86"/>
      <c r="AA255" s="86"/>
      <c r="AB255" s="86"/>
      <c r="AC255" s="86"/>
    </row>
    <row r="256" ht="20.1" customHeight="1" spans="2:29">
      <c r="B256" s="57"/>
      <c r="C256" s="55"/>
      <c r="D256" s="101"/>
      <c r="E256" s="57"/>
      <c r="F256" s="58"/>
      <c r="G256" s="55"/>
      <c r="H256" s="59"/>
      <c r="I256" s="93"/>
      <c r="J256" s="107"/>
      <c r="K256" s="108"/>
      <c r="L256" s="106"/>
      <c r="M256" s="95"/>
      <c r="N256" s="96"/>
      <c r="O256" s="96"/>
      <c r="P256" s="96"/>
      <c r="Q256" s="96"/>
      <c r="R256" s="109"/>
      <c r="S256" s="65"/>
      <c r="T256" s="78"/>
      <c r="U256" s="80"/>
      <c r="V256" s="78"/>
      <c r="W256" s="79"/>
      <c r="X256" s="80"/>
      <c r="Y256" s="86"/>
      <c r="Z256" s="86"/>
      <c r="AA256" s="86"/>
      <c r="AB256" s="86"/>
      <c r="AC256" s="86"/>
    </row>
    <row r="257" ht="20.1" customHeight="1" spans="2:29">
      <c r="B257" s="54"/>
      <c r="C257" s="55"/>
      <c r="D257" s="101"/>
      <c r="E257" s="57"/>
      <c r="F257" s="58"/>
      <c r="G257" s="55"/>
      <c r="H257" s="59"/>
      <c r="I257" s="93"/>
      <c r="J257" s="107"/>
      <c r="K257" s="108"/>
      <c r="L257" s="106"/>
      <c r="M257" s="95"/>
      <c r="N257" s="96"/>
      <c r="O257" s="96"/>
      <c r="P257" s="96"/>
      <c r="Q257" s="96"/>
      <c r="R257" s="109"/>
      <c r="S257" s="65"/>
      <c r="T257" s="78"/>
      <c r="U257" s="80"/>
      <c r="V257" s="78"/>
      <c r="W257" s="79"/>
      <c r="X257" s="80"/>
      <c r="Y257" s="86"/>
      <c r="Z257" s="86"/>
      <c r="AA257" s="86"/>
      <c r="AB257" s="86"/>
      <c r="AC257" s="86"/>
    </row>
    <row r="258" ht="20.1" customHeight="1" spans="2:29">
      <c r="B258" s="54"/>
      <c r="C258" s="55"/>
      <c r="D258" s="101"/>
      <c r="E258" s="57"/>
      <c r="F258" s="58"/>
      <c r="G258" s="110"/>
      <c r="H258" s="111"/>
      <c r="I258" s="93"/>
      <c r="J258" s="107"/>
      <c r="K258" s="108"/>
      <c r="L258" s="106"/>
      <c r="M258" s="95"/>
      <c r="N258" s="96"/>
      <c r="O258" s="96"/>
      <c r="P258" s="96"/>
      <c r="Q258" s="96"/>
      <c r="R258" s="109"/>
      <c r="S258" s="65"/>
      <c r="T258" s="78"/>
      <c r="U258" s="80"/>
      <c r="V258" s="78"/>
      <c r="W258" s="79"/>
      <c r="X258" s="80"/>
      <c r="Y258" s="86"/>
      <c r="Z258" s="86"/>
      <c r="AA258" s="86"/>
      <c r="AB258" s="86"/>
      <c r="AC258" s="86"/>
    </row>
    <row r="259" ht="20.1" customHeight="1" spans="2:29">
      <c r="B259" s="57"/>
      <c r="C259" s="55"/>
      <c r="D259" s="101"/>
      <c r="E259" s="57"/>
      <c r="F259" s="58"/>
      <c r="G259" s="55"/>
      <c r="H259" s="59"/>
      <c r="I259" s="93"/>
      <c r="J259" s="107"/>
      <c r="K259" s="108"/>
      <c r="L259" s="106"/>
      <c r="M259" s="95"/>
      <c r="N259" s="96"/>
      <c r="O259" s="96"/>
      <c r="P259" s="96"/>
      <c r="Q259" s="96"/>
      <c r="R259" s="109"/>
      <c r="S259" s="65"/>
      <c r="T259" s="78"/>
      <c r="U259" s="80"/>
      <c r="V259" s="78"/>
      <c r="W259" s="79"/>
      <c r="X259" s="80"/>
      <c r="Y259" s="86"/>
      <c r="Z259" s="86"/>
      <c r="AA259" s="86"/>
      <c r="AB259" s="86"/>
      <c r="AC259" s="86"/>
    </row>
    <row r="260" ht="20.1" customHeight="1" spans="2:29">
      <c r="B260" s="57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95"/>
      <c r="N260" s="96"/>
      <c r="O260" s="96"/>
      <c r="P260" s="96"/>
      <c r="Q260" s="96"/>
      <c r="R260" s="109"/>
      <c r="S260" s="65"/>
      <c r="T260" s="78"/>
      <c r="U260" s="80"/>
      <c r="V260" s="78"/>
      <c r="W260" s="79"/>
      <c r="X260" s="80"/>
      <c r="Y260" s="86"/>
      <c r="Z260" s="86"/>
      <c r="AA260" s="86"/>
      <c r="AB260" s="86"/>
      <c r="AC260" s="86"/>
    </row>
    <row r="261" ht="20.1" customHeight="1" spans="2:29">
      <c r="B261" s="57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95"/>
      <c r="N261" s="96"/>
      <c r="O261" s="96"/>
      <c r="P261" s="96"/>
      <c r="Q261" s="96"/>
      <c r="R261" s="109"/>
      <c r="S261" s="65"/>
      <c r="T261" s="78"/>
      <c r="U261" s="80"/>
      <c r="V261" s="78"/>
      <c r="W261" s="79"/>
      <c r="X261" s="80"/>
      <c r="Y261" s="86"/>
      <c r="Z261" s="86"/>
      <c r="AA261" s="86"/>
      <c r="AB261" s="86"/>
      <c r="AC261" s="86"/>
    </row>
    <row r="262" ht="20.1" customHeight="1" spans="2:29">
      <c r="B262" s="54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95"/>
      <c r="N262" s="96"/>
      <c r="O262" s="96"/>
      <c r="P262" s="96"/>
      <c r="Q262" s="96"/>
      <c r="R262" s="109"/>
      <c r="S262" s="65"/>
      <c r="T262" s="78"/>
      <c r="U262" s="80"/>
      <c r="V262" s="78"/>
      <c r="W262" s="79"/>
      <c r="X262" s="80"/>
      <c r="Y262" s="86"/>
      <c r="Z262" s="86"/>
      <c r="AA262" s="86"/>
      <c r="AB262" s="86"/>
      <c r="AC262" s="86"/>
    </row>
    <row r="263" ht="20.1" customHeight="1" spans="2:29">
      <c r="B263" s="54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95"/>
      <c r="N263" s="96"/>
      <c r="O263" s="96"/>
      <c r="P263" s="96"/>
      <c r="Q263" s="96"/>
      <c r="R263" s="109"/>
      <c r="S263" s="65"/>
      <c r="T263" s="78"/>
      <c r="U263" s="80"/>
      <c r="V263" s="78"/>
      <c r="W263" s="79"/>
      <c r="X263" s="80"/>
      <c r="Y263" s="86"/>
      <c r="Z263" s="86"/>
      <c r="AA263" s="86"/>
      <c r="AB263" s="86"/>
      <c r="AC263" s="86"/>
    </row>
    <row r="264" ht="20.1" customHeight="1" spans="2:29">
      <c r="B264" s="54"/>
      <c r="C264" s="55"/>
      <c r="D264" s="101"/>
      <c r="E264" s="57"/>
      <c r="F264" s="58"/>
      <c r="G264" s="55"/>
      <c r="H264" s="59"/>
      <c r="I264" s="93"/>
      <c r="J264" s="107"/>
      <c r="K264" s="108"/>
      <c r="L264" s="106"/>
      <c r="M264" s="95"/>
      <c r="N264" s="96"/>
      <c r="O264" s="96"/>
      <c r="P264" s="96"/>
      <c r="Q264" s="96"/>
      <c r="R264" s="109"/>
      <c r="S264" s="65"/>
      <c r="T264" s="78"/>
      <c r="U264" s="80"/>
      <c r="V264" s="78"/>
      <c r="W264" s="79"/>
      <c r="X264" s="80"/>
      <c r="Y264" s="86"/>
      <c r="Z264" s="86"/>
      <c r="AA264" s="86"/>
      <c r="AB264" s="86"/>
      <c r="AC264" s="86"/>
    </row>
    <row r="265" ht="20.1" customHeight="1" spans="2:29">
      <c r="B265" s="57"/>
      <c r="C265" s="55"/>
      <c r="D265" s="101"/>
      <c r="E265" s="57"/>
      <c r="F265" s="58"/>
      <c r="G265" s="55"/>
      <c r="H265" s="59"/>
      <c r="I265" s="93"/>
      <c r="J265" s="107"/>
      <c r="K265" s="108"/>
      <c r="L265" s="106"/>
      <c r="M265" s="95"/>
      <c r="N265" s="96"/>
      <c r="O265" s="96"/>
      <c r="P265" s="96"/>
      <c r="Q265" s="96"/>
      <c r="R265" s="109"/>
      <c r="S265" s="65"/>
      <c r="T265" s="78"/>
      <c r="U265" s="80"/>
      <c r="V265" s="78"/>
      <c r="W265" s="79"/>
      <c r="X265" s="80"/>
      <c r="Y265" s="86"/>
      <c r="Z265" s="86"/>
      <c r="AA265" s="86"/>
      <c r="AB265" s="86"/>
      <c r="AC265" s="86"/>
    </row>
    <row r="266" ht="20.1" customHeight="1" spans="2:29">
      <c r="B266" s="57"/>
      <c r="C266" s="55"/>
      <c r="D266" s="101"/>
      <c r="E266" s="112"/>
      <c r="F266" s="58"/>
      <c r="G266" s="55"/>
      <c r="H266" s="59"/>
      <c r="I266" s="93"/>
      <c r="J266" s="107"/>
      <c r="K266" s="108"/>
      <c r="L266" s="106"/>
      <c r="M266" s="95"/>
      <c r="N266" s="96"/>
      <c r="O266" s="96"/>
      <c r="P266" s="96"/>
      <c r="Q266" s="96"/>
      <c r="R266" s="109"/>
      <c r="S266" s="65"/>
      <c r="T266" s="78"/>
      <c r="U266" s="80"/>
      <c r="V266" s="78"/>
      <c r="W266" s="79"/>
      <c r="X266" s="80"/>
      <c r="Y266" s="86"/>
      <c r="Z266" s="86"/>
      <c r="AA266" s="86"/>
      <c r="AB266" s="86"/>
      <c r="AC266" s="86"/>
    </row>
    <row r="267" ht="20.1" customHeight="1" spans="2:29">
      <c r="B267" s="54"/>
      <c r="C267" s="55"/>
      <c r="D267" s="101"/>
      <c r="E267" s="57"/>
      <c r="F267" s="58"/>
      <c r="G267" s="55"/>
      <c r="H267" s="59"/>
      <c r="I267" s="93"/>
      <c r="J267" s="107"/>
      <c r="K267" s="108"/>
      <c r="L267" s="106"/>
      <c r="M267" s="95"/>
      <c r="N267" s="96"/>
      <c r="O267" s="96"/>
      <c r="P267" s="96"/>
      <c r="Q267" s="96"/>
      <c r="R267" s="109"/>
      <c r="S267" s="65"/>
      <c r="T267" s="78"/>
      <c r="U267" s="80"/>
      <c r="V267" s="78"/>
      <c r="W267" s="79"/>
      <c r="X267" s="80"/>
      <c r="Y267" s="86"/>
      <c r="Z267" s="86"/>
      <c r="AA267" s="86"/>
      <c r="AB267" s="86"/>
      <c r="AC267" s="86"/>
    </row>
    <row r="268" ht="20.1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95"/>
      <c r="N268" s="96"/>
      <c r="O268" s="96"/>
      <c r="P268" s="96"/>
      <c r="Q268" s="96"/>
      <c r="R268" s="109"/>
      <c r="S268" s="65"/>
      <c r="T268" s="78"/>
      <c r="U268" s="80"/>
      <c r="V268" s="78"/>
      <c r="W268" s="79"/>
      <c r="X268" s="80"/>
      <c r="Y268" s="86"/>
      <c r="Z268" s="86"/>
      <c r="AA268" s="86"/>
      <c r="AB268" s="86"/>
      <c r="AC268" s="86"/>
    </row>
    <row r="269" ht="20.1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95"/>
      <c r="N269" s="96"/>
      <c r="O269" s="96"/>
      <c r="P269" s="96"/>
      <c r="Q269" s="96"/>
      <c r="R269" s="109"/>
      <c r="S269" s="65"/>
      <c r="T269" s="78"/>
      <c r="U269" s="80"/>
      <c r="V269" s="78"/>
      <c r="W269" s="79"/>
      <c r="X269" s="80"/>
      <c r="Y269" s="86"/>
      <c r="Z269" s="86"/>
      <c r="AA269" s="86"/>
      <c r="AB269" s="86"/>
      <c r="AC269" s="86"/>
    </row>
    <row r="270" ht="20.1" customHeight="1" spans="2:29">
      <c r="B270" s="57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95"/>
      <c r="N270" s="96"/>
      <c r="O270" s="96"/>
      <c r="P270" s="96"/>
      <c r="Q270" s="96"/>
      <c r="R270" s="109"/>
      <c r="S270" s="65"/>
      <c r="T270" s="78"/>
      <c r="U270" s="80"/>
      <c r="V270" s="78"/>
      <c r="W270" s="79"/>
      <c r="X270" s="80"/>
      <c r="Y270" s="86"/>
      <c r="Z270" s="86"/>
      <c r="AA270" s="86"/>
      <c r="AB270" s="86"/>
      <c r="AC270" s="86"/>
    </row>
    <row r="271" ht="20.1" customHeight="1" spans="2:29">
      <c r="B271" s="57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95"/>
      <c r="N271" s="96"/>
      <c r="O271" s="96"/>
      <c r="P271" s="96"/>
      <c r="Q271" s="96"/>
      <c r="R271" s="109"/>
      <c r="S271" s="65"/>
      <c r="T271" s="78"/>
      <c r="U271" s="80"/>
      <c r="V271" s="78"/>
      <c r="W271" s="79"/>
      <c r="X271" s="80"/>
      <c r="Y271" s="86"/>
      <c r="Z271" s="86"/>
      <c r="AA271" s="86"/>
      <c r="AB271" s="86"/>
      <c r="AC271" s="86"/>
    </row>
    <row r="272" ht="20.1" customHeight="1" spans="2:29">
      <c r="B272" s="54"/>
      <c r="C272" s="55"/>
      <c r="D272" s="101"/>
      <c r="E272" s="57"/>
      <c r="F272" s="58"/>
      <c r="G272" s="55"/>
      <c r="H272" s="59"/>
      <c r="I272" s="93"/>
      <c r="J272" s="107"/>
      <c r="K272" s="108"/>
      <c r="L272" s="106"/>
      <c r="M272" s="95"/>
      <c r="N272" s="96"/>
      <c r="O272" s="96"/>
      <c r="P272" s="96"/>
      <c r="Q272" s="96"/>
      <c r="R272" s="109"/>
      <c r="S272" s="65"/>
      <c r="T272" s="78"/>
      <c r="U272" s="80"/>
      <c r="V272" s="78"/>
      <c r="W272" s="79"/>
      <c r="X272" s="80"/>
      <c r="Y272" s="86"/>
      <c r="Z272" s="86"/>
      <c r="AA272" s="86"/>
      <c r="AB272" s="86"/>
      <c r="AC272" s="86"/>
    </row>
    <row r="273" ht="20.1" customHeight="1" spans="2:29">
      <c r="B273" s="54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95"/>
      <c r="N273" s="96"/>
      <c r="O273" s="96"/>
      <c r="P273" s="96"/>
      <c r="Q273" s="96"/>
      <c r="R273" s="109"/>
      <c r="S273" s="65"/>
      <c r="T273" s="78"/>
      <c r="U273" s="80"/>
      <c r="V273" s="78"/>
      <c r="W273" s="79"/>
      <c r="X273" s="80"/>
      <c r="Y273" s="86"/>
      <c r="Z273" s="86"/>
      <c r="AA273" s="86"/>
      <c r="AB273" s="86"/>
      <c r="AC273" s="86"/>
    </row>
    <row r="274" ht="20.1" customHeight="1" spans="2:29">
      <c r="B274" s="54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95"/>
      <c r="N274" s="96"/>
      <c r="O274" s="96"/>
      <c r="P274" s="96"/>
      <c r="Q274" s="96"/>
      <c r="R274" s="109"/>
      <c r="S274" s="65"/>
      <c r="T274" s="78"/>
      <c r="U274" s="80"/>
      <c r="V274" s="78"/>
      <c r="W274" s="79"/>
      <c r="X274" s="80"/>
      <c r="Y274" s="86"/>
      <c r="Z274" s="86"/>
      <c r="AA274" s="86"/>
      <c r="AB274" s="86"/>
      <c r="AC274" s="86"/>
    </row>
    <row r="275" ht="20.1" customHeight="1" spans="2:29">
      <c r="B275" s="57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95"/>
      <c r="N275" s="96"/>
      <c r="O275" s="96"/>
      <c r="P275" s="96"/>
      <c r="Q275" s="96"/>
      <c r="R275" s="109"/>
      <c r="S275" s="65"/>
      <c r="T275" s="78"/>
      <c r="U275" s="80"/>
      <c r="V275" s="78"/>
      <c r="W275" s="79"/>
      <c r="X275" s="80"/>
      <c r="Y275" s="86"/>
      <c r="Z275" s="86"/>
      <c r="AA275" s="86"/>
      <c r="AB275" s="86"/>
      <c r="AC275" s="86"/>
    </row>
    <row r="276" ht="20.1" customHeight="1" spans="2:29">
      <c r="B276" s="54"/>
      <c r="C276" s="55"/>
      <c r="D276" s="101"/>
      <c r="E276" s="57"/>
      <c r="F276" s="58"/>
      <c r="G276" s="55"/>
      <c r="H276" s="59"/>
      <c r="I276" s="93"/>
      <c r="J276" s="107"/>
      <c r="K276" s="108"/>
      <c r="L276" s="106"/>
      <c r="M276" s="95"/>
      <c r="N276" s="96"/>
      <c r="O276" s="96"/>
      <c r="P276" s="96"/>
      <c r="Q276" s="96"/>
      <c r="R276" s="109"/>
      <c r="S276" s="65"/>
      <c r="T276" s="78"/>
      <c r="U276" s="80"/>
      <c r="V276" s="78"/>
      <c r="W276" s="79"/>
      <c r="X276" s="80"/>
      <c r="Y276" s="86"/>
      <c r="Z276" s="86"/>
      <c r="AA276" s="86"/>
      <c r="AB276" s="86"/>
      <c r="AC276" s="86"/>
    </row>
    <row r="277" ht="20.1" customHeight="1" spans="2:29">
      <c r="B277" s="57"/>
      <c r="C277" s="55"/>
      <c r="D277" s="101"/>
      <c r="E277" s="57"/>
      <c r="F277" s="58"/>
      <c r="G277" s="55"/>
      <c r="H277" s="59"/>
      <c r="I277" s="93"/>
      <c r="J277" s="107"/>
      <c r="K277" s="108"/>
      <c r="L277" s="106"/>
      <c r="M277" s="95"/>
      <c r="N277" s="96"/>
      <c r="O277" s="96"/>
      <c r="P277" s="96"/>
      <c r="Q277" s="96"/>
      <c r="R277" s="109"/>
      <c r="S277" s="65"/>
      <c r="T277" s="78"/>
      <c r="U277" s="80"/>
      <c r="V277" s="78"/>
      <c r="W277" s="79"/>
      <c r="X277" s="80"/>
      <c r="Y277" s="86"/>
      <c r="Z277" s="86"/>
      <c r="AA277" s="86"/>
      <c r="AB277" s="86"/>
      <c r="AC277" s="86"/>
    </row>
    <row r="278" ht="20.1" customHeight="1" spans="2:29">
      <c r="B278" s="54"/>
      <c r="C278" s="55"/>
      <c r="D278" s="101"/>
      <c r="E278" s="57"/>
      <c r="F278" s="58"/>
      <c r="G278" s="55"/>
      <c r="H278" s="59"/>
      <c r="I278" s="93"/>
      <c r="J278" s="55"/>
      <c r="K278" s="59"/>
      <c r="L278" s="106"/>
      <c r="M278" s="95"/>
      <c r="N278" s="96"/>
      <c r="O278" s="96"/>
      <c r="P278" s="96"/>
      <c r="Q278" s="96"/>
      <c r="R278" s="109"/>
      <c r="S278" s="65"/>
      <c r="T278" s="78"/>
      <c r="U278" s="80"/>
      <c r="V278" s="78"/>
      <c r="W278" s="79"/>
      <c r="X278" s="80"/>
      <c r="Y278" s="86"/>
      <c r="Z278" s="86"/>
      <c r="AA278" s="86"/>
      <c r="AB278" s="86"/>
      <c r="AC278" s="86"/>
    </row>
    <row r="279" ht="20.1" customHeight="1" spans="2:29">
      <c r="B279" s="57"/>
      <c r="C279" s="55"/>
      <c r="D279" s="101"/>
      <c r="E279" s="57"/>
      <c r="F279" s="58"/>
      <c r="G279" s="55"/>
      <c r="H279" s="59"/>
      <c r="I279" s="93"/>
      <c r="J279" s="55"/>
      <c r="K279" s="59"/>
      <c r="L279" s="106"/>
      <c r="M279" s="95"/>
      <c r="N279" s="96"/>
      <c r="O279" s="96"/>
      <c r="P279" s="96"/>
      <c r="Q279" s="96"/>
      <c r="R279" s="109"/>
      <c r="S279" s="65"/>
      <c r="T279" s="78"/>
      <c r="U279" s="80"/>
      <c r="V279" s="78"/>
      <c r="W279" s="79"/>
      <c r="X279" s="80"/>
      <c r="Y279" s="86"/>
      <c r="Z279" s="86"/>
      <c r="AA279" s="86"/>
      <c r="AB279" s="86"/>
      <c r="AC279" s="86"/>
    </row>
    <row r="280" ht="20.1" customHeight="1" spans="2:29">
      <c r="B280" s="57"/>
      <c r="C280" s="55"/>
      <c r="D280" s="101"/>
      <c r="E280" s="57"/>
      <c r="F280" s="58"/>
      <c r="G280" s="55"/>
      <c r="H280" s="59"/>
      <c r="I280" s="93"/>
      <c r="J280" s="55"/>
      <c r="K280" s="59"/>
      <c r="L280" s="106"/>
      <c r="M280" s="106"/>
      <c r="N280" s="96"/>
      <c r="O280" s="96"/>
      <c r="P280" s="96"/>
      <c r="Q280" s="96"/>
      <c r="R280" s="109"/>
      <c r="S280" s="65"/>
      <c r="T280" s="78"/>
      <c r="U280" s="80"/>
      <c r="V280" s="80"/>
      <c r="W280" s="80"/>
      <c r="X280" s="80"/>
      <c r="Y280" s="86"/>
      <c r="Z280" s="86"/>
      <c r="AA280" s="86"/>
      <c r="AB280" s="86"/>
      <c r="AC280" s="86"/>
    </row>
    <row r="281" ht="20.1" customHeight="1" spans="2:29">
      <c r="B281" s="54"/>
      <c r="C281" s="55"/>
      <c r="D281" s="101"/>
      <c r="E281" s="57"/>
      <c r="F281" s="58"/>
      <c r="G281" s="55"/>
      <c r="H281" s="59"/>
      <c r="I281" s="93"/>
      <c r="J281" s="55"/>
      <c r="K281" s="59"/>
      <c r="L281" s="106"/>
      <c r="M281" s="106"/>
      <c r="N281" s="96"/>
      <c r="O281" s="96"/>
      <c r="P281" s="96"/>
      <c r="Q281" s="96"/>
      <c r="R281" s="109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ht="20.1" customHeight="1" spans="2:29">
      <c r="B282" s="57"/>
      <c r="C282" s="55"/>
      <c r="D282" s="101"/>
      <c r="E282" s="57"/>
      <c r="F282" s="58"/>
      <c r="G282" s="55"/>
      <c r="H282" s="59"/>
      <c r="I282" s="93"/>
      <c r="J282" s="55"/>
      <c r="K282" s="59"/>
      <c r="L282" s="106"/>
      <c r="M282" s="106"/>
      <c r="N282" s="96"/>
      <c r="O282" s="96"/>
      <c r="P282" s="96"/>
      <c r="Q282" s="96"/>
      <c r="R282" s="109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ht="20.1" customHeight="1" spans="2:29">
      <c r="B283" s="57"/>
      <c r="C283" s="55"/>
      <c r="D283" s="101"/>
      <c r="E283" s="57"/>
      <c r="F283" s="58"/>
      <c r="G283" s="55"/>
      <c r="H283" s="59"/>
      <c r="I283" s="93"/>
      <c r="J283" s="55"/>
      <c r="K283" s="59"/>
      <c r="L283" s="106"/>
      <c r="M283" s="106"/>
      <c r="N283" s="96"/>
      <c r="O283" s="96"/>
      <c r="P283" s="96"/>
      <c r="Q283" s="96"/>
      <c r="R283" s="109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ht="20.1" customHeight="1" spans="2:29">
      <c r="B284" s="54"/>
      <c r="C284" s="55"/>
      <c r="D284" s="101"/>
      <c r="E284" s="57"/>
      <c r="F284" s="58"/>
      <c r="G284" s="55"/>
      <c r="H284" s="59"/>
      <c r="I284" s="93"/>
      <c r="J284" s="55"/>
      <c r="K284" s="59"/>
      <c r="L284" s="106"/>
      <c r="M284" s="106"/>
      <c r="N284" s="96"/>
      <c r="O284" s="96"/>
      <c r="P284" s="96"/>
      <c r="Q284" s="96"/>
      <c r="R284" s="109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ht="20.1" customHeight="1" spans="2:29">
      <c r="B285" s="54"/>
      <c r="C285" s="55"/>
      <c r="D285" s="101"/>
      <c r="E285" s="57"/>
      <c r="F285" s="58"/>
      <c r="G285" s="55"/>
      <c r="H285" s="59"/>
      <c r="I285" s="93"/>
      <c r="J285" s="55"/>
      <c r="K285" s="59"/>
      <c r="L285" s="106"/>
      <c r="M285" s="106"/>
      <c r="N285" s="96"/>
      <c r="O285" s="96"/>
      <c r="P285" s="96"/>
      <c r="Q285" s="96"/>
      <c r="R285" s="109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ht="20.1" customHeight="1" spans="2:29">
      <c r="B286" s="57"/>
      <c r="C286" s="55"/>
      <c r="D286" s="101"/>
      <c r="E286" s="57"/>
      <c r="F286" s="58"/>
      <c r="G286" s="55"/>
      <c r="H286" s="59"/>
      <c r="I286" s="93"/>
      <c r="J286" s="55"/>
      <c r="K286" s="59"/>
      <c r="L286" s="106"/>
      <c r="M286" s="106"/>
      <c r="N286" s="96"/>
      <c r="O286" s="96"/>
      <c r="P286" s="96"/>
      <c r="Q286" s="96"/>
      <c r="R286" s="109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ht="20.1" customHeight="1" spans="2:29">
      <c r="B287" s="57"/>
      <c r="C287" s="55"/>
      <c r="D287" s="101"/>
      <c r="E287" s="57"/>
      <c r="F287" s="58"/>
      <c r="G287" s="55"/>
      <c r="H287" s="59"/>
      <c r="I287" s="93"/>
      <c r="J287" s="55"/>
      <c r="K287" s="59"/>
      <c r="L287" s="106"/>
      <c r="M287" s="106"/>
      <c r="N287" s="96"/>
      <c r="O287" s="96"/>
      <c r="P287" s="96"/>
      <c r="Q287" s="96"/>
      <c r="R287" s="109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ht="20.1" customHeight="1" spans="2:29">
      <c r="B288" s="54"/>
      <c r="C288" s="55"/>
      <c r="D288" s="101"/>
      <c r="E288" s="57"/>
      <c r="F288" s="58"/>
      <c r="G288" s="55"/>
      <c r="H288" s="59"/>
      <c r="I288" s="93"/>
      <c r="J288" s="55"/>
      <c r="K288" s="59"/>
      <c r="L288" s="106"/>
      <c r="M288" s="106"/>
      <c r="N288" s="96"/>
      <c r="O288" s="96"/>
      <c r="P288" s="96"/>
      <c r="Q288" s="96"/>
      <c r="R288" s="109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ht="20.1" customHeight="1" spans="2:29">
      <c r="B289" s="57"/>
      <c r="C289" s="55"/>
      <c r="D289" s="101"/>
      <c r="E289" s="57"/>
      <c r="F289" s="58"/>
      <c r="G289" s="55"/>
      <c r="H289" s="59"/>
      <c r="I289" s="93"/>
      <c r="J289" s="55"/>
      <c r="K289" s="59"/>
      <c r="L289" s="106"/>
      <c r="M289" s="106"/>
      <c r="N289" s="96"/>
      <c r="O289" s="96"/>
      <c r="P289" s="96"/>
      <c r="Q289" s="96"/>
      <c r="R289" s="109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ht="20.1" customHeight="1" spans="2:29">
      <c r="B290" s="57"/>
      <c r="C290" s="55"/>
      <c r="D290" s="101"/>
      <c r="E290" s="57"/>
      <c r="F290" s="58"/>
      <c r="G290" s="55"/>
      <c r="H290" s="59"/>
      <c r="I290" s="93"/>
      <c r="J290" s="55"/>
      <c r="K290" s="59"/>
      <c r="L290" s="106"/>
      <c r="M290" s="106"/>
      <c r="N290" s="96"/>
      <c r="O290" s="96"/>
      <c r="P290" s="96"/>
      <c r="Q290" s="96"/>
      <c r="R290" s="109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ht="20.1" customHeight="1" spans="2:29">
      <c r="B291" s="54"/>
      <c r="C291" s="55"/>
      <c r="D291" s="101"/>
      <c r="E291" s="57"/>
      <c r="F291" s="58"/>
      <c r="G291" s="55"/>
      <c r="H291" s="59"/>
      <c r="I291" s="93"/>
      <c r="J291" s="55"/>
      <c r="K291" s="59"/>
      <c r="L291" s="106"/>
      <c r="M291" s="106"/>
      <c r="N291" s="96"/>
      <c r="O291" s="96"/>
      <c r="P291" s="96"/>
      <c r="Q291" s="96"/>
      <c r="R291" s="109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ht="20.1" customHeight="1" spans="2:29">
      <c r="B292" s="54"/>
      <c r="C292" s="55"/>
      <c r="D292" s="101"/>
      <c r="E292" s="57"/>
      <c r="F292" s="58"/>
      <c r="G292" s="55"/>
      <c r="H292" s="59"/>
      <c r="I292" s="93"/>
      <c r="J292" s="107"/>
      <c r="K292" s="108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ht="20.1" customHeight="1" spans="2:29">
      <c r="B293" s="113"/>
      <c r="C293" s="55"/>
      <c r="D293" s="101"/>
      <c r="E293" s="57"/>
      <c r="F293" s="58"/>
      <c r="G293" s="55"/>
      <c r="H293" s="59"/>
      <c r="I293" s="93"/>
      <c r="J293" s="55"/>
      <c r="K293" s="59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ht="20.1" customHeight="1" spans="2:29">
      <c r="B294" s="57"/>
      <c r="C294" s="55"/>
      <c r="D294" s="101"/>
      <c r="E294" s="57"/>
      <c r="F294" s="58"/>
      <c r="G294" s="55"/>
      <c r="H294" s="59"/>
      <c r="I294" s="93"/>
      <c r="J294" s="55"/>
      <c r="K294" s="59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ht="20.1" customHeight="1" spans="2:29">
      <c r="B295" s="57"/>
      <c r="C295" s="55"/>
      <c r="D295" s="101"/>
      <c r="E295" s="57"/>
      <c r="F295" s="58"/>
      <c r="G295" s="55"/>
      <c r="H295" s="59"/>
      <c r="I295" s="93"/>
      <c r="J295" s="55"/>
      <c r="K295" s="59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ht="20.1" customHeight="1" spans="2:29">
      <c r="B296" s="57"/>
      <c r="C296" s="55"/>
      <c r="D296" s="101"/>
      <c r="E296" s="57"/>
      <c r="F296" s="58"/>
      <c r="G296" s="55"/>
      <c r="H296" s="59"/>
      <c r="I296" s="93"/>
      <c r="J296" s="107"/>
      <c r="K296" s="108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ht="20.1" customHeight="1" spans="2:29">
      <c r="B297" s="54"/>
      <c r="C297" s="55"/>
      <c r="D297" s="101"/>
      <c r="E297" s="57"/>
      <c r="F297" s="58"/>
      <c r="G297" s="55"/>
      <c r="H297" s="59"/>
      <c r="I297" s="93"/>
      <c r="J297" s="55"/>
      <c r="K297" s="59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ht="20.1" customHeight="1" spans="2:29">
      <c r="B298" s="57"/>
      <c r="C298" s="55"/>
      <c r="D298" s="101"/>
      <c r="E298" s="57"/>
      <c r="F298" s="58"/>
      <c r="G298" s="55"/>
      <c r="H298" s="59"/>
      <c r="I298" s="93"/>
      <c r="J298" s="55"/>
      <c r="K298" s="59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ht="20.1" customHeight="1" spans="2:29">
      <c r="B299" s="57"/>
      <c r="C299" s="55"/>
      <c r="D299" s="101"/>
      <c r="E299" s="57"/>
      <c r="F299" s="58"/>
      <c r="G299" s="55"/>
      <c r="H299" s="59"/>
      <c r="I299" s="93"/>
      <c r="J299" s="55"/>
      <c r="K299" s="59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ht="20.1" customHeight="1" spans="2:29">
      <c r="B300" s="57"/>
      <c r="C300" s="55"/>
      <c r="D300" s="101"/>
      <c r="E300" s="57"/>
      <c r="F300" s="58"/>
      <c r="G300" s="55"/>
      <c r="H300" s="59"/>
      <c r="I300" s="93"/>
      <c r="J300" s="55"/>
      <c r="K300" s="59"/>
      <c r="L300" s="106"/>
      <c r="M300" s="106"/>
      <c r="N300" s="96"/>
      <c r="O300" s="96"/>
      <c r="P300" s="96"/>
      <c r="Q300" s="96"/>
      <c r="R300" s="96"/>
      <c r="S300" s="65"/>
      <c r="T300" s="78"/>
      <c r="U300" s="80"/>
      <c r="V300" s="78"/>
      <c r="W300" s="79"/>
      <c r="X300" s="80"/>
      <c r="Y300" s="86"/>
      <c r="Z300" s="86"/>
      <c r="AA300" s="86"/>
      <c r="AB300" s="86"/>
      <c r="AC300" s="86"/>
    </row>
    <row r="301" ht="20.1" customHeight="1" spans="2:29">
      <c r="B301" s="54"/>
      <c r="C301" s="55"/>
      <c r="D301" s="101"/>
      <c r="E301" s="57"/>
      <c r="F301" s="58"/>
      <c r="G301" s="55"/>
      <c r="H301" s="59"/>
      <c r="I301" s="93"/>
      <c r="J301" s="55"/>
      <c r="K301" s="59"/>
      <c r="L301" s="106"/>
      <c r="M301" s="106"/>
      <c r="N301" s="96"/>
      <c r="O301" s="96"/>
      <c r="P301" s="96"/>
      <c r="Q301" s="96"/>
      <c r="R301" s="96"/>
      <c r="S301" s="65"/>
      <c r="T301" s="78"/>
      <c r="U301" s="80"/>
      <c r="V301" s="78"/>
      <c r="W301" s="79"/>
      <c r="X301" s="80"/>
      <c r="Y301" s="86"/>
      <c r="Z301" s="86"/>
      <c r="AA301" s="86"/>
      <c r="AB301" s="86"/>
      <c r="AC301" s="86"/>
    </row>
    <row r="302" ht="20.1" customHeight="1" spans="2:29">
      <c r="B302" s="54"/>
      <c r="C302" s="55"/>
      <c r="D302" s="101"/>
      <c r="E302" s="57"/>
      <c r="F302" s="58"/>
      <c r="G302" s="55"/>
      <c r="H302" s="59"/>
      <c r="I302" s="93"/>
      <c r="J302" s="55"/>
      <c r="K302" s="59"/>
      <c r="L302" s="106"/>
      <c r="M302" s="106"/>
      <c r="N302" s="96"/>
      <c r="O302" s="96"/>
      <c r="P302" s="96"/>
      <c r="Q302" s="96"/>
      <c r="R302" s="96"/>
      <c r="S302" s="65"/>
      <c r="T302" s="114"/>
      <c r="U302" s="80"/>
      <c r="V302" s="78"/>
      <c r="W302" s="79"/>
      <c r="X302" s="80"/>
      <c r="Y302" s="86"/>
      <c r="Z302" s="86"/>
      <c r="AA302" s="86"/>
      <c r="AB302" s="86"/>
      <c r="AC302" s="86"/>
    </row>
    <row r="303" ht="20.1" customHeight="1" spans="2:29">
      <c r="B303" s="57"/>
      <c r="C303" s="55"/>
      <c r="D303" s="101"/>
      <c r="E303" s="57"/>
      <c r="F303" s="58"/>
      <c r="G303" s="55"/>
      <c r="H303" s="59"/>
      <c r="I303" s="93"/>
      <c r="J303" s="55"/>
      <c r="K303" s="59"/>
      <c r="L303" s="106"/>
      <c r="M303" s="106"/>
      <c r="N303" s="96"/>
      <c r="O303" s="96"/>
      <c r="P303" s="96"/>
      <c r="Q303" s="96"/>
      <c r="R303" s="96"/>
      <c r="S303" s="65"/>
      <c r="T303" s="114"/>
      <c r="U303" s="80"/>
      <c r="V303" s="78"/>
      <c r="W303" s="79"/>
      <c r="X303" s="80"/>
      <c r="Y303" s="86"/>
      <c r="Z303" s="86"/>
      <c r="AA303" s="86"/>
      <c r="AB303" s="86"/>
      <c r="AC303" s="86"/>
    </row>
    <row r="304" ht="20.1" customHeight="1" spans="2:29">
      <c r="B304" s="54"/>
      <c r="C304" s="55"/>
      <c r="D304" s="101"/>
      <c r="E304" s="57"/>
      <c r="F304" s="58"/>
      <c r="G304" s="55"/>
      <c r="H304" s="59"/>
      <c r="I304" s="93"/>
      <c r="J304" s="55"/>
      <c r="K304" s="59"/>
      <c r="L304" s="106"/>
      <c r="M304" s="106"/>
      <c r="N304" s="96"/>
      <c r="O304" s="96"/>
      <c r="P304" s="96"/>
      <c r="Q304" s="96"/>
      <c r="R304" s="96"/>
      <c r="S304" s="65"/>
      <c r="T304" s="78"/>
      <c r="U304" s="80"/>
      <c r="V304" s="78"/>
      <c r="W304" s="79"/>
      <c r="X304" s="80"/>
      <c r="Y304" s="86"/>
      <c r="Z304" s="86"/>
      <c r="AA304" s="86"/>
      <c r="AB304" s="86"/>
      <c r="AC304" s="86"/>
    </row>
    <row r="305" ht="20.1" customHeight="1" spans="2:29">
      <c r="B305" s="57"/>
      <c r="C305" s="55"/>
      <c r="D305" s="101"/>
      <c r="E305" s="57"/>
      <c r="F305" s="58"/>
      <c r="G305" s="55"/>
      <c r="H305" s="59"/>
      <c r="I305" s="93"/>
      <c r="J305" s="55"/>
      <c r="K305" s="59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ht="20.1" customHeight="1" spans="2:29">
      <c r="B306" s="57"/>
      <c r="C306" s="55"/>
      <c r="D306" s="101"/>
      <c r="E306" s="57"/>
      <c r="F306" s="58"/>
      <c r="G306" s="55"/>
      <c r="H306" s="59"/>
      <c r="I306" s="93"/>
      <c r="J306" s="55"/>
      <c r="K306" s="59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ht="20.1" customHeight="1" spans="2:29">
      <c r="B307" s="54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ht="20.1" customHeight="1" spans="2:29">
      <c r="B308" s="57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ht="20.1" customHeight="1" spans="2:29">
      <c r="B309" s="54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ht="20.1" customHeight="1" spans="2:29">
      <c r="B310" s="57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ht="20.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ht="20.1" customHeight="1" spans="2:29">
      <c r="B312" s="57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ht="20.1" customHeight="1" spans="2:29">
      <c r="B313" s="57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ht="20.1" customHeight="1" spans="2:29">
      <c r="B314" s="54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ht="20.1" customHeight="1" spans="2:29">
      <c r="B315" s="57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ht="20.1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ht="20.1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ht="20.1" customHeight="1" spans="2:29">
      <c r="B318" s="57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ht="20.1" customHeight="1" spans="2:29">
      <c r="B319" s="57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ht="20.1" customHeight="1" spans="2:29">
      <c r="B320" s="54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ht="20.1" customHeight="1" spans="2:29">
      <c r="B321" s="57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ht="20.1" customHeight="1" spans="2:29">
      <c r="B322" s="57"/>
      <c r="C322" s="55"/>
      <c r="D322" s="101"/>
      <c r="E322" s="57"/>
      <c r="F322" s="58"/>
      <c r="G322" s="55"/>
      <c r="H322" s="59"/>
      <c r="I322" s="93"/>
      <c r="J322" s="107"/>
      <c r="K322" s="108"/>
      <c r="L322" s="106"/>
      <c r="M322" s="106"/>
      <c r="N322" s="96"/>
      <c r="O322" s="96"/>
      <c r="P322" s="96"/>
      <c r="Q322" s="96"/>
      <c r="R322" s="96"/>
      <c r="S322" s="65"/>
      <c r="T322" s="78"/>
      <c r="U322" s="80"/>
      <c r="V322" s="78"/>
      <c r="W322" s="79"/>
      <c r="X322" s="80"/>
      <c r="Y322" s="86"/>
      <c r="Z322" s="86"/>
      <c r="AA322" s="86"/>
      <c r="AB322" s="86"/>
      <c r="AC322" s="86"/>
    </row>
    <row r="323" ht="20.1" customHeight="1" spans="2:29">
      <c r="B323" s="57"/>
      <c r="C323" s="55"/>
      <c r="D323" s="101"/>
      <c r="E323" s="57"/>
      <c r="F323" s="58"/>
      <c r="G323" s="55"/>
      <c r="H323" s="59"/>
      <c r="I323" s="93"/>
      <c r="J323" s="107"/>
      <c r="K323" s="108"/>
      <c r="L323" s="106"/>
      <c r="M323" s="106"/>
      <c r="N323" s="96"/>
      <c r="O323" s="96"/>
      <c r="P323" s="96"/>
      <c r="Q323" s="96"/>
      <c r="R323" s="96"/>
      <c r="S323" s="65"/>
      <c r="T323" s="78"/>
      <c r="U323" s="80"/>
      <c r="V323" s="78"/>
      <c r="W323" s="79"/>
      <c r="X323" s="80"/>
      <c r="Y323" s="86"/>
      <c r="Z323" s="86"/>
      <c r="AA323" s="86"/>
      <c r="AB323" s="86"/>
      <c r="AC323" s="86"/>
    </row>
    <row r="324" ht="20.1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118"/>
      <c r="V324" s="118"/>
      <c r="W324" s="118"/>
      <c r="X324" s="86"/>
      <c r="Y324" s="86"/>
      <c r="Z324" s="86"/>
      <c r="AA324" s="86"/>
      <c r="AB324" s="86"/>
      <c r="AC324" s="86"/>
    </row>
    <row r="325" ht="20.1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ht="20.1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ht="20.1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ht="20.1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ht="20.1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ht="20.1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ht="20.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ht="20.1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ht="20.1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ht="20.1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ht="20.1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ht="20.1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ht="20.1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ht="20.1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ht="20.1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ht="20.1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ht="20.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ht="20.1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ht="20.1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ht="20.1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ht="20.1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ht="20.1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ht="20.1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ht="20.1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ht="20.1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ht="20.1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ht="20.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ht="20.1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ht="20.1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ht="20.1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ht="20.1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ht="20.1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ht="20.1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ht="20.1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ht="20.1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ht="20.1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ht="20.1" customHeight="1" spans="2:29">
      <c r="B361" s="54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ht="20.1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ht="20.1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ht="20.1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ht="20.1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ht="20.1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ht="20.1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ht="20.1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ht="20.1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ht="20.1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ht="20.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ht="20.1" customHeight="1" spans="2:29">
      <c r="B372" s="54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ht="20.1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ht="20.1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ht="20.1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ht="20.1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ht="20.1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ht="20.1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ht="20.1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ht="20.1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ht="20.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ht="20.1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ht="20.1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ht="20.1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ht="20.1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ht="20.1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ht="20.1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ht="20.1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ht="20.1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ht="20.1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ht="20.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ht="20.1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ht="20.1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ht="20.1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ht="20.1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ht="20.1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ht="20.1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ht="20.1" customHeight="1" spans="2:29">
      <c r="B398" s="115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ht="20.1" customHeight="1" spans="2:29">
      <c r="B399" s="89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ht="20.1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ht="20.1" customHeight="1" spans="2:29">
      <c r="B401" s="115"/>
      <c r="C401" s="55"/>
      <c r="D401" s="101"/>
      <c r="E401" s="57"/>
      <c r="F401" s="112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ht="20.1" customHeight="1" spans="2:29">
      <c r="B402" s="115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ht="20.1" customHeight="1" spans="2:29">
      <c r="B403" s="54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ht="20.1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ht="20.1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ht="20.1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ht="20.1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ht="20.1" customHeight="1" spans="2:29">
      <c r="B408" s="54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ht="20.1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ht="20.1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ht="20.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ht="20.1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ht="20.1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ht="20.1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ht="20.1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ht="20.1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ht="20.1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ht="20.1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ht="20.1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ht="20.1" customHeight="1" spans="2:29">
      <c r="B420" s="54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ht="20.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ht="20.1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ht="20.1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ht="20.1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ht="20.1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ht="20.1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ht="20.1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ht="20.1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ht="20.1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ht="20.1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ht="20.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ht="20.1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ht="20.1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ht="20.1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ht="20.1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ht="20.1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ht="20.1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ht="20.1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ht="20.1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ht="20.1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ht="20.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ht="20.1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ht="20.1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ht="20.1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ht="20.1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ht="20.1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ht="20.1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ht="20.1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ht="20.1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ht="20.1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ht="20.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ht="20.1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ht="20.1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ht="20.1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ht="20.1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ht="20.1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ht="20.1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ht="20.1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ht="20.1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ht="20.1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ht="20.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ht="20.1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ht="20.1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ht="20.1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ht="20.1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ht="20.1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ht="20.1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ht="20.1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ht="20.1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ht="20.1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ht="20.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ht="20.1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ht="20.1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ht="20.1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ht="20.1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ht="20.1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ht="20.1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ht="20.1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ht="20.1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ht="20.1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ht="20.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ht="20.1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ht="20.1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ht="20.1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ht="20.1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ht="20.1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ht="20.1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ht="20.1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ht="20.1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ht="20.1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ht="20.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ht="20.1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ht="20.1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ht="20.1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ht="20.1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ht="20.1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ht="20.1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ht="20.1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ht="20.1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ht="20.1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ht="20.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ht="20.1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ht="20.1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ht="20.1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ht="20.1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ht="20.1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ht="20.1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ht="20.1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ht="20.1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ht="20.1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ht="20.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ht="20.1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ht="20.1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ht="20.1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ht="20.1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ht="20.1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ht="20.1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ht="20.1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ht="20.1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ht="20.1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ht="20.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ht="20.1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ht="20.1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ht="20.1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ht="20.1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ht="20.1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ht="20.1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ht="20.1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ht="20.1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ht="20.1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ht="20.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ht="20.1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ht="20.1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ht="20.1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ht="20.1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ht="20.1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ht="20.1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ht="20.1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ht="20.1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ht="20.1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ht="20.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ht="20.1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ht="20.1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ht="20.1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ht="20.1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ht="20.1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ht="20.1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ht="20.1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ht="20.1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ht="20.1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ht="20.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ht="20.1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ht="20.1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ht="20.1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ht="20.1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ht="20.1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ht="20.1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ht="20.1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ht="20.1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ht="20.1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ht="20.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ht="20.1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ht="20.1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ht="20.1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ht="20.1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ht="20.1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ht="20.1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ht="20.1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ht="20.1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ht="20.1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ht="20.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ht="20.1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ht="20.1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ht="20.1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ht="20.1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ht="20.1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ht="20.1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ht="20.1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ht="20.1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ht="20.1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ht="20.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ht="20.1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ht="20.1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ht="20.1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ht="20.1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ht="20.1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ht="20.1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ht="20.1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ht="20.1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ht="20.1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ht="20.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ht="20.1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ht="20.1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ht="20.1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ht="20.1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ht="20.1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ht="20.1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ht="20.1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ht="20.1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ht="20.1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ht="20.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ht="20.1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ht="20.1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ht="20.1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ht="20.1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ht="20.1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ht="20.1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ht="20.1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ht="20.1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ht="20.1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ht="20.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ht="20.1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ht="20.1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ht="20.1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ht="20.1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ht="20.1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ht="20.1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ht="20.1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ht="20.1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ht="20.1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ht="20.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ht="20.1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ht="20.1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ht="20.1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ht="20.1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ht="20.1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ht="20.1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ht="20.1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ht="20.1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ht="20.1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ht="20.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ht="20.1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ht="20.1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ht="20.1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ht="20.1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ht="20.1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ht="20.1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ht="20.1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ht="20.1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ht="20.1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ht="20.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ht="20.1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ht="20.1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ht="20.1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ht="20.1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ht="20.1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ht="20.1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ht="20.1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ht="20.1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ht="20.1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ht="20.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ht="20.1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ht="20.1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ht="20.1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ht="20.1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ht="20.1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ht="20.1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ht="20.1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ht="20.1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ht="20.1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ht="20.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ht="20.1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ht="20.1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ht="20.1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ht="20.1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ht="20.1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ht="20.1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ht="20.1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ht="20.1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ht="20.1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ht="20.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ht="20.1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ht="20.1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ht="20.1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ht="20.1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ht="20.1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ht="20.1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ht="20.1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ht="20.1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ht="20.1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ht="20.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ht="20.1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ht="20.1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ht="20.1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ht="20.1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ht="20.1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ht="20.1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ht="20.1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ht="20.1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ht="20.1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ht="20.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ht="20.1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ht="20.1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ht="20.1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ht="20.1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ht="20.1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ht="20.1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ht="20.1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ht="20.1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ht="20.1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ht="20.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ht="20.1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ht="20.1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ht="20.1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ht="20.1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ht="20.1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ht="20.1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ht="20.1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ht="20.1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ht="20.1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ht="20.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ht="20.1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ht="20.1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ht="20.1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ht="20.1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ht="20.1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ht="20.1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ht="20.1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ht="20.1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ht="20.1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ht="20.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ht="20.1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ht="20.1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ht="20.1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ht="20.1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ht="20.1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ht="20.1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ht="20.1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ht="20.1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ht="20.1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ht="20.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ht="20.1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ht="20.1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ht="20.1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ht="20.1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ht="20.1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ht="20.1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ht="20.1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ht="20.1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ht="20.1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ht="20.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ht="20.1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ht="20.1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ht="20.1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ht="20.1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ht="20.1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ht="20.1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ht="20.1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ht="20.1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ht="20.1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ht="20.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ht="20.1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ht="20.1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ht="20.1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ht="20.1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ht="20.1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ht="20.1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ht="20.1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ht="20.1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ht="20.1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ht="20.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ht="20.1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ht="20.1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  <row r="764" ht="20.1" customHeight="1" spans="3:3">
      <c r="C764" s="55"/>
    </row>
    <row r="765" ht="20.1" customHeight="1" spans="3:3">
      <c r="C765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0"/>
  <sheetViews>
    <sheetView tabSelected="1" workbookViewId="0">
      <selection activeCell="B40" sqref="B40"/>
    </sheetView>
  </sheetViews>
  <sheetFormatPr defaultColWidth="9" defaultRowHeight="15.6" outlineLevelCol="6"/>
  <cols>
    <col min="2" max="2" width="14.25" customWidth="1"/>
    <col min="3" max="3" width="10.375" customWidth="1"/>
    <col min="4" max="4" width="11.4" customWidth="1"/>
    <col min="5" max="5" width="12" customWidth="1"/>
    <col min="6" max="6" width="12.375" customWidth="1"/>
    <col min="7" max="7" width="12.625" customWidth="1"/>
  </cols>
  <sheetData>
    <row r="1" ht="57" customHeight="1" spans="1:7">
      <c r="A1" s="1" t="s">
        <v>966</v>
      </c>
      <c r="B1" s="1"/>
      <c r="C1" s="1"/>
      <c r="D1" s="1"/>
      <c r="E1" s="1"/>
      <c r="F1" s="1"/>
      <c r="G1" s="1"/>
    </row>
    <row r="2" ht="25" customHeight="1" spans="1:7">
      <c r="A2" s="2" t="s">
        <v>967</v>
      </c>
      <c r="B2" s="3"/>
      <c r="C2" s="3"/>
      <c r="D2" s="3"/>
      <c r="E2" s="3"/>
      <c r="F2" s="3"/>
      <c r="G2" s="4"/>
    </row>
    <row r="3" spans="1:7">
      <c r="A3" s="5" t="s">
        <v>968</v>
      </c>
      <c r="B3" s="5" t="s">
        <v>969</v>
      </c>
      <c r="C3" s="6" t="s">
        <v>12</v>
      </c>
      <c r="D3" s="7" t="s">
        <v>970</v>
      </c>
      <c r="E3" s="8" t="s">
        <v>971</v>
      </c>
      <c r="F3" s="9" t="s">
        <v>972</v>
      </c>
      <c r="G3" s="9"/>
    </row>
    <row r="4" spans="1:7">
      <c r="A4" s="5"/>
      <c r="B4" s="5"/>
      <c r="C4" s="6"/>
      <c r="D4" s="7"/>
      <c r="E4" s="8"/>
      <c r="F4" s="10" t="s">
        <v>973</v>
      </c>
      <c r="G4" s="10" t="s">
        <v>974</v>
      </c>
    </row>
    <row r="5" spans="1:7">
      <c r="A5" s="11" t="s">
        <v>975</v>
      </c>
      <c r="B5" s="11" t="s">
        <v>976</v>
      </c>
      <c r="C5" s="12" t="s">
        <v>977</v>
      </c>
      <c r="D5" s="13">
        <v>1465</v>
      </c>
      <c r="E5" s="14"/>
      <c r="F5" s="15"/>
      <c r="G5" s="15"/>
    </row>
    <row r="6" spans="1:7">
      <c r="A6" s="11" t="s">
        <v>975</v>
      </c>
      <c r="B6" s="11" t="s">
        <v>978</v>
      </c>
      <c r="C6" s="12" t="s">
        <v>979</v>
      </c>
      <c r="D6" s="13">
        <v>1230</v>
      </c>
      <c r="E6" s="14"/>
      <c r="F6" s="15"/>
      <c r="G6" s="15"/>
    </row>
    <row r="7" spans="1:7">
      <c r="A7" s="11" t="s">
        <v>975</v>
      </c>
      <c r="B7" s="11" t="s">
        <v>980</v>
      </c>
      <c r="C7" s="12" t="s">
        <v>981</v>
      </c>
      <c r="D7" s="13">
        <v>1050</v>
      </c>
      <c r="E7" s="14"/>
      <c r="F7" s="15"/>
      <c r="G7" s="15"/>
    </row>
    <row r="8" spans="1:7">
      <c r="A8" s="11" t="s">
        <v>975</v>
      </c>
      <c r="B8" s="11" t="s">
        <v>982</v>
      </c>
      <c r="C8" s="12" t="s">
        <v>983</v>
      </c>
      <c r="D8" s="13">
        <v>1360</v>
      </c>
      <c r="E8" s="14"/>
      <c r="F8" s="15"/>
      <c r="G8" s="15"/>
    </row>
    <row r="9" spans="1:7">
      <c r="A9" s="11" t="s">
        <v>975</v>
      </c>
      <c r="B9" s="11" t="s">
        <v>984</v>
      </c>
      <c r="C9" s="12" t="s">
        <v>985</v>
      </c>
      <c r="D9" s="13">
        <v>1300</v>
      </c>
      <c r="E9" s="14"/>
      <c r="F9" s="15"/>
      <c r="G9" s="15"/>
    </row>
    <row r="10" spans="1:7">
      <c r="A10" s="11" t="s">
        <v>975</v>
      </c>
      <c r="B10" s="11" t="s">
        <v>986</v>
      </c>
      <c r="C10" s="12" t="s">
        <v>987</v>
      </c>
      <c r="D10" s="13">
        <v>1350</v>
      </c>
      <c r="E10" s="14"/>
      <c r="F10" s="15"/>
      <c r="G10" s="15"/>
    </row>
    <row r="11" spans="1:7">
      <c r="A11" s="11" t="s">
        <v>975</v>
      </c>
      <c r="B11" s="11" t="s">
        <v>988</v>
      </c>
      <c r="C11" s="12" t="s">
        <v>989</v>
      </c>
      <c r="D11" s="13">
        <v>1600</v>
      </c>
      <c r="E11" s="14"/>
      <c r="F11" s="15"/>
      <c r="G11" s="15"/>
    </row>
    <row r="12" spans="1:7">
      <c r="A12" s="11" t="s">
        <v>975</v>
      </c>
      <c r="B12" s="11" t="s">
        <v>984</v>
      </c>
      <c r="C12" s="12" t="s">
        <v>990</v>
      </c>
      <c r="D12" s="13">
        <v>1460</v>
      </c>
      <c r="E12" s="14"/>
      <c r="F12" s="15"/>
      <c r="G12" s="15"/>
    </row>
    <row r="13" spans="1:7">
      <c r="A13" s="11" t="s">
        <v>975</v>
      </c>
      <c r="B13" s="11" t="s">
        <v>980</v>
      </c>
      <c r="C13" s="12" t="s">
        <v>991</v>
      </c>
      <c r="D13" s="13">
        <v>910</v>
      </c>
      <c r="E13" s="14"/>
      <c r="F13" s="15"/>
      <c r="G13" s="15"/>
    </row>
    <row r="14" spans="1:7">
      <c r="A14" s="11" t="s">
        <v>975</v>
      </c>
      <c r="B14" s="11" t="s">
        <v>992</v>
      </c>
      <c r="C14" s="12" t="s">
        <v>993</v>
      </c>
      <c r="D14" s="13">
        <v>1050</v>
      </c>
      <c r="E14" s="14"/>
      <c r="F14" s="15"/>
      <c r="G14" s="15"/>
    </row>
    <row r="15" spans="1:7">
      <c r="A15" s="11" t="s">
        <v>975</v>
      </c>
      <c r="B15" s="11" t="s">
        <v>994</v>
      </c>
      <c r="C15" s="12" t="s">
        <v>995</v>
      </c>
      <c r="D15" s="13">
        <v>1400</v>
      </c>
      <c r="E15" s="14"/>
      <c r="F15" s="15"/>
      <c r="G15" s="15"/>
    </row>
    <row r="16" spans="1:7">
      <c r="A16" s="11" t="s">
        <v>975</v>
      </c>
      <c r="B16" s="11" t="s">
        <v>992</v>
      </c>
      <c r="C16" s="12" t="s">
        <v>996</v>
      </c>
      <c r="D16" s="13">
        <v>1050</v>
      </c>
      <c r="E16" s="14"/>
      <c r="F16" s="15"/>
      <c r="G16" s="15"/>
    </row>
    <row r="17" spans="1:7">
      <c r="A17" s="11" t="s">
        <v>975</v>
      </c>
      <c r="B17" s="11" t="s">
        <v>976</v>
      </c>
      <c r="C17" s="12" t="s">
        <v>997</v>
      </c>
      <c r="D17" s="13">
        <v>1470</v>
      </c>
      <c r="E17" s="14"/>
      <c r="F17" s="15"/>
      <c r="G17" s="15"/>
    </row>
    <row r="18" spans="1:7">
      <c r="A18" s="11" t="s">
        <v>975</v>
      </c>
      <c r="B18" s="11" t="s">
        <v>994</v>
      </c>
      <c r="C18" s="12" t="s">
        <v>998</v>
      </c>
      <c r="D18" s="13">
        <v>1230</v>
      </c>
      <c r="E18" s="14"/>
      <c r="F18" s="15"/>
      <c r="G18" s="15"/>
    </row>
    <row r="19" spans="1:7">
      <c r="A19" s="11" t="s">
        <v>999</v>
      </c>
      <c r="B19" s="11" t="s">
        <v>1000</v>
      </c>
      <c r="C19" s="12" t="s">
        <v>1001</v>
      </c>
      <c r="D19" s="13">
        <v>2300</v>
      </c>
      <c r="E19" s="14"/>
      <c r="F19" s="15"/>
      <c r="G19" s="15"/>
    </row>
    <row r="20" spans="1:7">
      <c r="A20" s="11" t="s">
        <v>999</v>
      </c>
      <c r="B20" s="11" t="s">
        <v>1002</v>
      </c>
      <c r="C20" s="12" t="s">
        <v>1003</v>
      </c>
      <c r="D20" s="13">
        <v>3135</v>
      </c>
      <c r="E20" s="14"/>
      <c r="F20" s="15"/>
      <c r="G20" s="15"/>
    </row>
    <row r="21" spans="1:7">
      <c r="A21" s="11" t="s">
        <v>999</v>
      </c>
      <c r="B21" s="11" t="s">
        <v>1004</v>
      </c>
      <c r="C21" s="12" t="s">
        <v>1005</v>
      </c>
      <c r="D21" s="16">
        <v>2600</v>
      </c>
      <c r="E21" s="14"/>
      <c r="F21" s="15"/>
      <c r="G21" s="15"/>
    </row>
    <row r="22" spans="1:7">
      <c r="A22" s="11" t="s">
        <v>999</v>
      </c>
      <c r="B22" s="17" t="s">
        <v>1006</v>
      </c>
      <c r="C22" s="12" t="s">
        <v>1007</v>
      </c>
      <c r="D22" s="16">
        <v>2450</v>
      </c>
      <c r="E22" s="14"/>
      <c r="F22" s="15"/>
      <c r="G22" s="15"/>
    </row>
    <row r="23" spans="1:7">
      <c r="A23" s="11" t="s">
        <v>1008</v>
      </c>
      <c r="B23" s="11" t="s">
        <v>1009</v>
      </c>
      <c r="C23" s="12" t="s">
        <v>1010</v>
      </c>
      <c r="D23" s="16">
        <v>1710</v>
      </c>
      <c r="E23" s="14"/>
      <c r="F23" s="15"/>
      <c r="G23" s="15"/>
    </row>
    <row r="24" spans="1:7">
      <c r="A24" s="11" t="s">
        <v>1008</v>
      </c>
      <c r="B24" s="11" t="s">
        <v>1011</v>
      </c>
      <c r="C24" s="12" t="s">
        <v>1012</v>
      </c>
      <c r="D24" s="18">
        <v>1050</v>
      </c>
      <c r="E24" s="14"/>
      <c r="F24" s="15"/>
      <c r="G24" s="15"/>
    </row>
    <row r="25" spans="1:7">
      <c r="A25" s="11" t="s">
        <v>1008</v>
      </c>
      <c r="B25" s="11" t="s">
        <v>1011</v>
      </c>
      <c r="C25" s="12" t="s">
        <v>1013</v>
      </c>
      <c r="D25" s="18">
        <v>1210</v>
      </c>
      <c r="E25" s="14"/>
      <c r="F25" s="15"/>
      <c r="G25" s="15"/>
    </row>
    <row r="26" spans="1:7">
      <c r="A26" s="11" t="s">
        <v>1008</v>
      </c>
      <c r="B26" s="11" t="s">
        <v>1014</v>
      </c>
      <c r="C26" s="12" t="s">
        <v>1015</v>
      </c>
      <c r="D26" s="19">
        <v>2000</v>
      </c>
      <c r="E26" s="14"/>
      <c r="F26" s="15"/>
      <c r="G26" s="15"/>
    </row>
    <row r="27" spans="1:7">
      <c r="A27" s="11" t="s">
        <v>1008</v>
      </c>
      <c r="B27" s="11" t="s">
        <v>1016</v>
      </c>
      <c r="C27" s="12" t="s">
        <v>1017</v>
      </c>
      <c r="D27" s="19">
        <v>1660</v>
      </c>
      <c r="E27" s="14"/>
      <c r="F27" s="15"/>
      <c r="G27" s="15"/>
    </row>
    <row r="28" spans="1:7">
      <c r="A28" s="11" t="s">
        <v>1008</v>
      </c>
      <c r="B28" s="11" t="s">
        <v>1018</v>
      </c>
      <c r="C28" s="12" t="s">
        <v>1019</v>
      </c>
      <c r="D28" s="19">
        <v>4100</v>
      </c>
      <c r="E28" s="14"/>
      <c r="F28" s="15"/>
      <c r="G28" s="15"/>
    </row>
    <row r="29" spans="1:7">
      <c r="A29" s="11" t="s">
        <v>1008</v>
      </c>
      <c r="B29" s="11" t="s">
        <v>1014</v>
      </c>
      <c r="C29" s="12" t="s">
        <v>1020</v>
      </c>
      <c r="D29" s="19">
        <v>2170</v>
      </c>
      <c r="E29" s="14"/>
      <c r="F29" s="15"/>
      <c r="G29" s="15"/>
    </row>
    <row r="30" spans="1:7">
      <c r="A30" s="11" t="s">
        <v>1008</v>
      </c>
      <c r="B30" s="11" t="s">
        <v>1018</v>
      </c>
      <c r="C30" s="12" t="s">
        <v>1021</v>
      </c>
      <c r="D30" s="19">
        <v>3340</v>
      </c>
      <c r="E30" s="14"/>
      <c r="F30" s="15"/>
      <c r="G30" s="15"/>
    </row>
    <row r="31" spans="1:7">
      <c r="A31" s="11" t="s">
        <v>1008</v>
      </c>
      <c r="B31" s="11" t="s">
        <v>1009</v>
      </c>
      <c r="C31" s="12" t="s">
        <v>1022</v>
      </c>
      <c r="D31" s="19">
        <v>1640</v>
      </c>
      <c r="E31" s="14"/>
      <c r="F31" s="15"/>
      <c r="G31" s="15"/>
    </row>
    <row r="32" spans="1:7">
      <c r="A32" s="11" t="s">
        <v>1008</v>
      </c>
      <c r="B32" s="11" t="s">
        <v>1016</v>
      </c>
      <c r="C32" s="12" t="s">
        <v>1023</v>
      </c>
      <c r="D32" s="19">
        <v>1600</v>
      </c>
      <c r="E32" s="14"/>
      <c r="F32" s="15"/>
      <c r="G32" s="15"/>
    </row>
    <row r="33" spans="1:7">
      <c r="A33" s="11" t="s">
        <v>1008</v>
      </c>
      <c r="B33" s="11" t="s">
        <v>1018</v>
      </c>
      <c r="C33" s="12" t="s">
        <v>1024</v>
      </c>
      <c r="D33" s="19">
        <v>3550</v>
      </c>
      <c r="E33" s="14"/>
      <c r="F33" s="15"/>
      <c r="G33" s="15"/>
    </row>
    <row r="34" spans="1:7">
      <c r="A34" s="11" t="s">
        <v>1008</v>
      </c>
      <c r="B34" s="11" t="s">
        <v>1011</v>
      </c>
      <c r="C34" s="12" t="s">
        <v>1025</v>
      </c>
      <c r="D34" s="19">
        <v>920</v>
      </c>
      <c r="E34" s="14"/>
      <c r="F34" s="15"/>
      <c r="G34" s="15"/>
    </row>
    <row r="35" spans="1:7">
      <c r="A35" s="11" t="s">
        <v>1008</v>
      </c>
      <c r="B35" s="11" t="s">
        <v>1014</v>
      </c>
      <c r="C35" s="12" t="s">
        <v>1026</v>
      </c>
      <c r="D35" s="19">
        <v>2275</v>
      </c>
      <c r="E35" s="14"/>
      <c r="F35" s="15"/>
      <c r="G35" s="15"/>
    </row>
    <row r="36" spans="1:7">
      <c r="A36" s="11" t="s">
        <v>1008</v>
      </c>
      <c r="B36" s="11" t="s">
        <v>1011</v>
      </c>
      <c r="C36" s="12" t="s">
        <v>1027</v>
      </c>
      <c r="D36" s="19">
        <v>355</v>
      </c>
      <c r="E36" s="14"/>
      <c r="F36" s="15"/>
      <c r="G36" s="15"/>
    </row>
    <row r="37" spans="1:7">
      <c r="A37" s="11" t="s">
        <v>1008</v>
      </c>
      <c r="B37" s="11" t="s">
        <v>1028</v>
      </c>
      <c r="C37" s="12" t="s">
        <v>1029</v>
      </c>
      <c r="D37" s="19">
        <v>1950</v>
      </c>
      <c r="E37" s="14"/>
      <c r="F37" s="15"/>
      <c r="G37" s="15"/>
    </row>
    <row r="38" spans="1:7">
      <c r="A38" s="11" t="s">
        <v>1008</v>
      </c>
      <c r="B38" s="11" t="s">
        <v>1016</v>
      </c>
      <c r="C38" s="12" t="s">
        <v>1030</v>
      </c>
      <c r="D38" s="19">
        <v>1680</v>
      </c>
      <c r="E38" s="14"/>
      <c r="F38" s="15"/>
      <c r="G38" s="15"/>
    </row>
    <row r="39" spans="1:7">
      <c r="A39" s="11" t="s">
        <v>1008</v>
      </c>
      <c r="B39" s="11" t="s">
        <v>1018</v>
      </c>
      <c r="C39" s="12" t="s">
        <v>1031</v>
      </c>
      <c r="D39" s="19">
        <v>4550</v>
      </c>
      <c r="E39" s="14"/>
      <c r="F39" s="15"/>
      <c r="G39" s="15"/>
    </row>
    <row r="40" spans="1:7">
      <c r="A40" s="11" t="s">
        <v>1008</v>
      </c>
      <c r="B40" s="11" t="s">
        <v>1011</v>
      </c>
      <c r="C40" s="12" t="s">
        <v>1032</v>
      </c>
      <c r="D40" s="19">
        <v>1460</v>
      </c>
      <c r="E40" s="14"/>
      <c r="F40" s="15"/>
      <c r="G40" s="15"/>
    </row>
    <row r="41" spans="1:7">
      <c r="A41" s="11" t="s">
        <v>1008</v>
      </c>
      <c r="B41" s="11" t="s">
        <v>1014</v>
      </c>
      <c r="C41" s="12" t="s">
        <v>1033</v>
      </c>
      <c r="D41" s="19">
        <v>2480</v>
      </c>
      <c r="E41" s="14"/>
      <c r="F41" s="15"/>
      <c r="G41" s="15"/>
    </row>
    <row r="42" spans="1:7">
      <c r="A42" s="11" t="s">
        <v>1008</v>
      </c>
      <c r="B42" s="11" t="s">
        <v>1014</v>
      </c>
      <c r="C42" s="20" t="s">
        <v>1034</v>
      </c>
      <c r="D42" s="19">
        <v>4100</v>
      </c>
      <c r="E42" s="14"/>
      <c r="F42" s="15"/>
      <c r="G42" s="15"/>
    </row>
    <row r="43" spans="1:7">
      <c r="A43" s="11" t="s">
        <v>1035</v>
      </c>
      <c r="B43" s="11" t="s">
        <v>1036</v>
      </c>
      <c r="C43" s="12" t="s">
        <v>1037</v>
      </c>
      <c r="D43" s="19">
        <v>2870</v>
      </c>
      <c r="E43" s="14"/>
      <c r="F43" s="15"/>
      <c r="G43" s="15"/>
    </row>
    <row r="44" spans="1:7">
      <c r="A44" s="11" t="s">
        <v>1035</v>
      </c>
      <c r="B44" s="11" t="s">
        <v>1038</v>
      </c>
      <c r="C44" s="12" t="s">
        <v>1039</v>
      </c>
      <c r="D44" s="19">
        <v>1680</v>
      </c>
      <c r="E44" s="14"/>
      <c r="F44" s="15"/>
      <c r="G44" s="15"/>
    </row>
    <row r="45" spans="1:7">
      <c r="A45" s="11" t="s">
        <v>1035</v>
      </c>
      <c r="B45" s="11" t="s">
        <v>1040</v>
      </c>
      <c r="C45" s="12" t="s">
        <v>1041</v>
      </c>
      <c r="D45" s="19">
        <v>1860</v>
      </c>
      <c r="E45" s="14"/>
      <c r="F45" s="15"/>
      <c r="G45" s="15"/>
    </row>
    <row r="46" spans="1:7">
      <c r="A46" s="11" t="s">
        <v>1035</v>
      </c>
      <c r="B46" s="11" t="s">
        <v>1042</v>
      </c>
      <c r="C46" s="12" t="s">
        <v>1043</v>
      </c>
      <c r="D46" s="19">
        <v>2860</v>
      </c>
      <c r="E46" s="14"/>
      <c r="F46" s="15"/>
      <c r="G46" s="15"/>
    </row>
    <row r="47" spans="1:7">
      <c r="A47" s="11" t="s">
        <v>1035</v>
      </c>
      <c r="B47" s="11" t="s">
        <v>1042</v>
      </c>
      <c r="C47" s="12" t="s">
        <v>1044</v>
      </c>
      <c r="D47" s="19">
        <v>2700</v>
      </c>
      <c r="E47" s="14"/>
      <c r="F47" s="15"/>
      <c r="G47" s="15"/>
    </row>
    <row r="48" spans="1:7">
      <c r="A48" s="11" t="s">
        <v>1035</v>
      </c>
      <c r="B48" s="11" t="s">
        <v>1045</v>
      </c>
      <c r="C48" s="12" t="s">
        <v>1046</v>
      </c>
      <c r="D48" s="19">
        <v>2100</v>
      </c>
      <c r="E48" s="14"/>
      <c r="F48" s="15"/>
      <c r="G48" s="15"/>
    </row>
    <row r="49" spans="1:7">
      <c r="A49" s="11" t="s">
        <v>1035</v>
      </c>
      <c r="B49" s="11" t="s">
        <v>1036</v>
      </c>
      <c r="C49" s="12" t="s">
        <v>1047</v>
      </c>
      <c r="D49" s="19">
        <v>3000</v>
      </c>
      <c r="E49" s="14"/>
      <c r="F49" s="15"/>
      <c r="G49" s="15"/>
    </row>
    <row r="50" spans="1:7">
      <c r="A50" s="11" t="s">
        <v>1035</v>
      </c>
      <c r="B50" s="11" t="s">
        <v>1036</v>
      </c>
      <c r="C50" s="12" t="s">
        <v>1048</v>
      </c>
      <c r="D50" s="19">
        <v>3000</v>
      </c>
      <c r="E50" s="14"/>
      <c r="F50" s="15"/>
      <c r="G50" s="15"/>
    </row>
    <row r="51" spans="1:7">
      <c r="A51" s="11" t="s">
        <v>1035</v>
      </c>
      <c r="B51" s="11" t="s">
        <v>1045</v>
      </c>
      <c r="C51" s="12" t="s">
        <v>1049</v>
      </c>
      <c r="D51" s="19">
        <v>2050</v>
      </c>
      <c r="E51" s="14"/>
      <c r="F51" s="15"/>
      <c r="G51" s="15"/>
    </row>
    <row r="52" spans="1:7">
      <c r="A52" s="11" t="s">
        <v>1050</v>
      </c>
      <c r="B52" s="11" t="s">
        <v>1051</v>
      </c>
      <c r="C52" s="12" t="s">
        <v>1052</v>
      </c>
      <c r="D52" s="19">
        <v>1610</v>
      </c>
      <c r="E52" s="14"/>
      <c r="F52" s="15"/>
      <c r="G52" s="15"/>
    </row>
    <row r="53" spans="1:7">
      <c r="A53" s="11" t="s">
        <v>1050</v>
      </c>
      <c r="B53" s="11" t="s">
        <v>1053</v>
      </c>
      <c r="C53" s="12" t="s">
        <v>1054</v>
      </c>
      <c r="D53" s="19">
        <v>1850</v>
      </c>
      <c r="E53" s="14"/>
      <c r="F53" s="15"/>
      <c r="G53" s="15"/>
    </row>
    <row r="54" spans="1:7">
      <c r="A54" s="11" t="s">
        <v>1050</v>
      </c>
      <c r="B54" s="11" t="s">
        <v>1055</v>
      </c>
      <c r="C54" s="12" t="s">
        <v>1056</v>
      </c>
      <c r="D54" s="19">
        <v>1420</v>
      </c>
      <c r="E54" s="14"/>
      <c r="F54" s="15"/>
      <c r="G54" s="15"/>
    </row>
    <row r="55" spans="1:7">
      <c r="A55" s="11" t="s">
        <v>1050</v>
      </c>
      <c r="B55" s="11" t="s">
        <v>1057</v>
      </c>
      <c r="C55" s="12" t="s">
        <v>1058</v>
      </c>
      <c r="D55" s="19">
        <v>1390</v>
      </c>
      <c r="E55" s="14"/>
      <c r="F55" s="15"/>
      <c r="G55" s="15"/>
    </row>
    <row r="56" spans="1:7">
      <c r="A56" s="11" t="s">
        <v>1050</v>
      </c>
      <c r="B56" s="11" t="s">
        <v>1059</v>
      </c>
      <c r="C56" s="12" t="s">
        <v>1060</v>
      </c>
      <c r="D56" s="19">
        <v>2320</v>
      </c>
      <c r="E56" s="14"/>
      <c r="F56" s="15"/>
      <c r="G56" s="15"/>
    </row>
    <row r="57" spans="1:7">
      <c r="A57" s="11" t="s">
        <v>1050</v>
      </c>
      <c r="B57" s="11" t="s">
        <v>1059</v>
      </c>
      <c r="C57" s="12" t="s">
        <v>1061</v>
      </c>
      <c r="D57" s="19">
        <v>2330</v>
      </c>
      <c r="E57" s="14"/>
      <c r="F57" s="15"/>
      <c r="G57" s="15"/>
    </row>
    <row r="58" spans="1:7">
      <c r="A58" s="11" t="s">
        <v>1050</v>
      </c>
      <c r="B58" s="11" t="s">
        <v>1062</v>
      </c>
      <c r="C58" s="12" t="s">
        <v>1063</v>
      </c>
      <c r="D58" s="19">
        <v>1550</v>
      </c>
      <c r="E58" s="14"/>
      <c r="F58" s="15"/>
      <c r="G58" s="15"/>
    </row>
    <row r="59" spans="1:7">
      <c r="A59" s="11" t="s">
        <v>1050</v>
      </c>
      <c r="B59" s="11" t="s">
        <v>1064</v>
      </c>
      <c r="C59" s="12" t="s">
        <v>1065</v>
      </c>
      <c r="D59" s="19">
        <v>2450</v>
      </c>
      <c r="E59" s="14"/>
      <c r="F59" s="15"/>
      <c r="G59" s="15"/>
    </row>
    <row r="60" spans="1:7">
      <c r="A60" s="11" t="s">
        <v>1050</v>
      </c>
      <c r="B60" s="11" t="s">
        <v>1066</v>
      </c>
      <c r="C60" s="12" t="s">
        <v>1067</v>
      </c>
      <c r="D60" s="19">
        <v>1820</v>
      </c>
      <c r="E60" s="14"/>
      <c r="F60" s="15"/>
      <c r="G60" s="15"/>
    </row>
    <row r="61" spans="1:7">
      <c r="A61" s="11" t="s">
        <v>1050</v>
      </c>
      <c r="B61" s="11" t="s">
        <v>1068</v>
      </c>
      <c r="C61" s="12" t="s">
        <v>1069</v>
      </c>
      <c r="D61" s="19">
        <v>1800</v>
      </c>
      <c r="E61" s="14"/>
      <c r="F61" s="15"/>
      <c r="G61" s="15"/>
    </row>
    <row r="62" spans="1:7">
      <c r="A62" s="11" t="s">
        <v>1050</v>
      </c>
      <c r="B62" s="11" t="s">
        <v>1070</v>
      </c>
      <c r="C62" s="12" t="s">
        <v>1071</v>
      </c>
      <c r="D62" s="21">
        <v>1500</v>
      </c>
      <c r="E62" s="14"/>
      <c r="F62" s="15"/>
      <c r="G62" s="15"/>
    </row>
    <row r="63" spans="1:7">
      <c r="A63" s="11" t="s">
        <v>1050</v>
      </c>
      <c r="B63" s="11" t="s">
        <v>1072</v>
      </c>
      <c r="C63" s="12" t="s">
        <v>1073</v>
      </c>
      <c r="D63" s="21">
        <v>2480</v>
      </c>
      <c r="E63" s="14"/>
      <c r="F63" s="15"/>
      <c r="G63" s="15"/>
    </row>
    <row r="64" spans="1:7">
      <c r="A64" s="11" t="s">
        <v>1050</v>
      </c>
      <c r="B64" s="11" t="s">
        <v>1053</v>
      </c>
      <c r="C64" s="12" t="s">
        <v>1074</v>
      </c>
      <c r="D64" s="21">
        <v>2100</v>
      </c>
      <c r="E64" s="14"/>
      <c r="F64" s="15"/>
      <c r="G64" s="15"/>
    </row>
    <row r="65" spans="1:7">
      <c r="A65" s="11" t="s">
        <v>1050</v>
      </c>
      <c r="B65" s="11" t="s">
        <v>1051</v>
      </c>
      <c r="C65" s="12" t="s">
        <v>1075</v>
      </c>
      <c r="D65" s="21">
        <v>1850</v>
      </c>
      <c r="E65" s="14"/>
      <c r="F65" s="15"/>
      <c r="G65" s="15"/>
    </row>
    <row r="66" spans="1:7">
      <c r="A66" s="11" t="s">
        <v>1050</v>
      </c>
      <c r="B66" s="11" t="s">
        <v>1070</v>
      </c>
      <c r="C66" s="12" t="s">
        <v>1076</v>
      </c>
      <c r="D66" s="21">
        <v>1550</v>
      </c>
      <c r="E66" s="14"/>
      <c r="F66" s="15"/>
      <c r="G66" s="15"/>
    </row>
    <row r="67" spans="1:7">
      <c r="A67" s="11" t="s">
        <v>1050</v>
      </c>
      <c r="B67" s="11" t="s">
        <v>1070</v>
      </c>
      <c r="C67" s="12" t="s">
        <v>1077</v>
      </c>
      <c r="D67" s="21">
        <v>1450</v>
      </c>
      <c r="E67" s="14"/>
      <c r="F67" s="15"/>
      <c r="G67" s="15"/>
    </row>
    <row r="68" spans="1:7">
      <c r="A68" s="11" t="s">
        <v>1050</v>
      </c>
      <c r="B68" s="11" t="s">
        <v>1062</v>
      </c>
      <c r="C68" s="12" t="s">
        <v>1078</v>
      </c>
      <c r="D68" s="21">
        <v>1600</v>
      </c>
      <c r="E68" s="14"/>
      <c r="F68" s="15"/>
      <c r="G68" s="15"/>
    </row>
    <row r="69" spans="1:7">
      <c r="A69" s="11" t="s">
        <v>1050</v>
      </c>
      <c r="B69" s="11" t="s">
        <v>1079</v>
      </c>
      <c r="C69" s="12" t="s">
        <v>1080</v>
      </c>
      <c r="D69" s="21">
        <v>2000</v>
      </c>
      <c r="E69" s="14"/>
      <c r="F69" s="15"/>
      <c r="G69" s="15"/>
    </row>
    <row r="70" spans="1:7">
      <c r="A70" s="11" t="s">
        <v>1050</v>
      </c>
      <c r="B70" s="11" t="s">
        <v>1081</v>
      </c>
      <c r="C70" s="12" t="s">
        <v>1082</v>
      </c>
      <c r="D70" s="21">
        <v>1600</v>
      </c>
      <c r="E70" s="14"/>
      <c r="F70" s="15"/>
      <c r="G70" s="15"/>
    </row>
    <row r="71" spans="1:7">
      <c r="A71" s="11" t="s">
        <v>1050</v>
      </c>
      <c r="B71" s="11" t="s">
        <v>1053</v>
      </c>
      <c r="C71" s="12" t="s">
        <v>1083</v>
      </c>
      <c r="D71" s="21">
        <v>1720</v>
      </c>
      <c r="E71" s="14"/>
      <c r="F71" s="15"/>
      <c r="G71" s="15"/>
    </row>
    <row r="72" spans="1:7">
      <c r="A72" s="11" t="s">
        <v>1084</v>
      </c>
      <c r="B72" s="11" t="s">
        <v>1085</v>
      </c>
      <c r="C72" s="12" t="s">
        <v>1086</v>
      </c>
      <c r="D72" s="21">
        <v>560</v>
      </c>
      <c r="E72" s="14"/>
      <c r="F72" s="15"/>
      <c r="G72" s="15"/>
    </row>
    <row r="73" spans="1:7">
      <c r="A73" s="11" t="s">
        <v>1084</v>
      </c>
      <c r="B73" s="11" t="s">
        <v>1087</v>
      </c>
      <c r="C73" s="12" t="s">
        <v>1088</v>
      </c>
      <c r="D73" s="21">
        <v>1100</v>
      </c>
      <c r="E73" s="14"/>
      <c r="F73" s="15"/>
      <c r="G73" s="15"/>
    </row>
    <row r="74" spans="1:7">
      <c r="A74" s="11" t="s">
        <v>1084</v>
      </c>
      <c r="B74" s="11" t="s">
        <v>1089</v>
      </c>
      <c r="C74" s="12" t="s">
        <v>1090</v>
      </c>
      <c r="D74" s="21">
        <v>550</v>
      </c>
      <c r="E74" s="14"/>
      <c r="F74" s="15"/>
      <c r="G74" s="15"/>
    </row>
    <row r="75" spans="1:7">
      <c r="A75" s="11" t="s">
        <v>1084</v>
      </c>
      <c r="B75" s="11" t="s">
        <v>1087</v>
      </c>
      <c r="C75" s="12" t="s">
        <v>1091</v>
      </c>
      <c r="D75" s="21">
        <v>1120</v>
      </c>
      <c r="E75" s="14"/>
      <c r="F75" s="15"/>
      <c r="G75" s="15"/>
    </row>
    <row r="76" spans="1:7">
      <c r="A76" s="11" t="s">
        <v>1084</v>
      </c>
      <c r="B76" s="11" t="s">
        <v>1085</v>
      </c>
      <c r="C76" s="12" t="s">
        <v>1092</v>
      </c>
      <c r="D76" s="21">
        <v>600</v>
      </c>
      <c r="E76" s="14"/>
      <c r="F76" s="15"/>
      <c r="G76" s="15"/>
    </row>
    <row r="77" spans="1:7">
      <c r="A77" s="11" t="s">
        <v>1084</v>
      </c>
      <c r="B77" s="11" t="s">
        <v>1087</v>
      </c>
      <c r="C77" s="12" t="s">
        <v>1093</v>
      </c>
      <c r="D77" s="21">
        <v>1200</v>
      </c>
      <c r="E77" s="14"/>
      <c r="F77" s="15"/>
      <c r="G77" s="15"/>
    </row>
    <row r="78" spans="1:7">
      <c r="A78" s="11" t="s">
        <v>1084</v>
      </c>
      <c r="B78" s="11" t="s">
        <v>1094</v>
      </c>
      <c r="C78" s="12" t="s">
        <v>1095</v>
      </c>
      <c r="D78" s="21">
        <v>860</v>
      </c>
      <c r="E78" s="14"/>
      <c r="F78" s="15"/>
      <c r="G78" s="15"/>
    </row>
    <row r="79" spans="1:7">
      <c r="A79" s="11" t="s">
        <v>1084</v>
      </c>
      <c r="B79" s="11" t="s">
        <v>1096</v>
      </c>
      <c r="C79" s="12" t="s">
        <v>1097</v>
      </c>
      <c r="D79" s="21">
        <v>1100</v>
      </c>
      <c r="E79" s="14"/>
      <c r="F79" s="15"/>
      <c r="G79" s="15"/>
    </row>
    <row r="80" spans="1:7">
      <c r="A80" s="11" t="s">
        <v>1084</v>
      </c>
      <c r="B80" s="11" t="s">
        <v>1098</v>
      </c>
      <c r="C80" s="12" t="s">
        <v>1099</v>
      </c>
      <c r="D80" s="21">
        <v>420</v>
      </c>
      <c r="E80" s="14"/>
      <c r="F80" s="15"/>
      <c r="G80" s="15"/>
    </row>
    <row r="81" spans="1:7">
      <c r="A81" s="11" t="s">
        <v>1084</v>
      </c>
      <c r="B81" s="11" t="s">
        <v>1098</v>
      </c>
      <c r="C81" s="12" t="s">
        <v>1100</v>
      </c>
      <c r="D81" s="21">
        <v>750</v>
      </c>
      <c r="E81" s="14"/>
      <c r="F81" s="15"/>
      <c r="G81" s="15"/>
    </row>
    <row r="82" spans="1:7">
      <c r="A82" s="11" t="s">
        <v>1084</v>
      </c>
      <c r="B82" s="11" t="s">
        <v>1101</v>
      </c>
      <c r="C82" s="12" t="s">
        <v>1102</v>
      </c>
      <c r="D82" s="21">
        <v>850</v>
      </c>
      <c r="E82" s="14"/>
      <c r="F82" s="15"/>
      <c r="G82" s="15"/>
    </row>
    <row r="83" spans="1:7">
      <c r="A83" s="11" t="s">
        <v>1084</v>
      </c>
      <c r="B83" s="11" t="s">
        <v>1094</v>
      </c>
      <c r="C83" s="12" t="s">
        <v>1103</v>
      </c>
      <c r="D83" s="21">
        <v>750</v>
      </c>
      <c r="E83" s="14"/>
      <c r="F83" s="15"/>
      <c r="G83" s="15"/>
    </row>
    <row r="84" spans="1:7">
      <c r="A84" s="11" t="s">
        <v>1084</v>
      </c>
      <c r="B84" s="11" t="s">
        <v>1104</v>
      </c>
      <c r="C84" s="12" t="s">
        <v>1105</v>
      </c>
      <c r="D84" s="21">
        <v>1050</v>
      </c>
      <c r="E84" s="14"/>
      <c r="F84" s="15"/>
      <c r="G84" s="15"/>
    </row>
    <row r="85" spans="1:7">
      <c r="A85" s="11" t="s">
        <v>1084</v>
      </c>
      <c r="B85" s="11" t="s">
        <v>1106</v>
      </c>
      <c r="C85" s="12" t="s">
        <v>1107</v>
      </c>
      <c r="D85" s="21">
        <v>650</v>
      </c>
      <c r="E85" s="14"/>
      <c r="F85" s="15"/>
      <c r="G85" s="15"/>
    </row>
    <row r="86" spans="1:7">
      <c r="A86" s="11" t="s">
        <v>1084</v>
      </c>
      <c r="B86" s="11" t="s">
        <v>1096</v>
      </c>
      <c r="C86" s="12" t="s">
        <v>1108</v>
      </c>
      <c r="D86" s="21">
        <v>1050</v>
      </c>
      <c r="E86" s="14"/>
      <c r="F86" s="15"/>
      <c r="G86" s="15"/>
    </row>
    <row r="87" spans="1:7">
      <c r="A87" s="11" t="s">
        <v>1084</v>
      </c>
      <c r="B87" s="11" t="s">
        <v>1085</v>
      </c>
      <c r="C87" s="12" t="s">
        <v>1109</v>
      </c>
      <c r="D87" s="21">
        <v>600</v>
      </c>
      <c r="E87" s="14"/>
      <c r="F87" s="15"/>
      <c r="G87" s="15"/>
    </row>
    <row r="88" spans="1:7">
      <c r="A88" s="11" t="s">
        <v>1084</v>
      </c>
      <c r="B88" s="11" t="s">
        <v>1110</v>
      </c>
      <c r="C88" s="12" t="s">
        <v>1111</v>
      </c>
      <c r="D88" s="21">
        <v>920</v>
      </c>
      <c r="E88" s="14"/>
      <c r="F88" s="15"/>
      <c r="G88" s="15"/>
    </row>
    <row r="89" spans="1:7">
      <c r="A89" s="11" t="s">
        <v>1084</v>
      </c>
      <c r="B89" s="11" t="s">
        <v>1098</v>
      </c>
      <c r="C89" s="12" t="s">
        <v>1112</v>
      </c>
      <c r="D89" s="21">
        <v>760</v>
      </c>
      <c r="E89" s="14"/>
      <c r="F89" s="15"/>
      <c r="G89" s="15"/>
    </row>
    <row r="90" spans="1:7">
      <c r="A90" s="11" t="s">
        <v>1084</v>
      </c>
      <c r="B90" s="11" t="s">
        <v>1101</v>
      </c>
      <c r="C90" s="12" t="s">
        <v>1113</v>
      </c>
      <c r="D90" s="21">
        <v>800</v>
      </c>
      <c r="E90" s="14"/>
      <c r="F90" s="15"/>
      <c r="G90" s="15"/>
    </row>
    <row r="91" spans="1:7">
      <c r="A91" s="11" t="s">
        <v>1084</v>
      </c>
      <c r="B91" s="11" t="s">
        <v>1106</v>
      </c>
      <c r="C91" s="12" t="s">
        <v>1114</v>
      </c>
      <c r="D91" s="21">
        <v>620</v>
      </c>
      <c r="E91" s="14"/>
      <c r="F91" s="15"/>
      <c r="G91" s="15"/>
    </row>
    <row r="92" spans="1:7">
      <c r="A92" s="11" t="s">
        <v>1115</v>
      </c>
      <c r="B92" s="11" t="s">
        <v>1116</v>
      </c>
      <c r="C92" s="12" t="s">
        <v>1117</v>
      </c>
      <c r="D92" s="21">
        <v>2675</v>
      </c>
      <c r="E92" s="14"/>
      <c r="F92" s="15"/>
      <c r="G92" s="15"/>
    </row>
    <row r="93" spans="1:7">
      <c r="A93" s="11" t="s">
        <v>1115</v>
      </c>
      <c r="B93" s="17" t="s">
        <v>1118</v>
      </c>
      <c r="C93" s="12" t="s">
        <v>1119</v>
      </c>
      <c r="D93" s="21">
        <v>2730</v>
      </c>
      <c r="E93" s="14"/>
      <c r="F93" s="15"/>
      <c r="G93" s="15"/>
    </row>
    <row r="94" spans="1:7">
      <c r="A94" s="11" t="s">
        <v>1115</v>
      </c>
      <c r="B94" s="17" t="s">
        <v>1120</v>
      </c>
      <c r="C94" s="12" t="s">
        <v>1121</v>
      </c>
      <c r="D94" s="21">
        <v>2650</v>
      </c>
      <c r="E94" s="14"/>
      <c r="F94" s="15"/>
      <c r="G94" s="15"/>
    </row>
    <row r="95" spans="1:7">
      <c r="A95" s="11" t="s">
        <v>1115</v>
      </c>
      <c r="B95" s="17" t="s">
        <v>1122</v>
      </c>
      <c r="C95" s="12" t="s">
        <v>1123</v>
      </c>
      <c r="D95" s="21">
        <v>2690</v>
      </c>
      <c r="E95" s="14"/>
      <c r="F95" s="15"/>
      <c r="G95" s="15"/>
    </row>
    <row r="96" spans="1:7">
      <c r="A96" s="11" t="s">
        <v>1115</v>
      </c>
      <c r="B96" s="17" t="s">
        <v>1124</v>
      </c>
      <c r="C96" s="12" t="s">
        <v>1125</v>
      </c>
      <c r="D96" s="21">
        <v>2750</v>
      </c>
      <c r="E96" s="14"/>
      <c r="F96" s="15"/>
      <c r="G96" s="15"/>
    </row>
    <row r="97" spans="1:7">
      <c r="A97" s="11" t="s">
        <v>1115</v>
      </c>
      <c r="B97" s="17" t="s">
        <v>1126</v>
      </c>
      <c r="C97" s="12" t="s">
        <v>1127</v>
      </c>
      <c r="D97" s="21">
        <v>2520</v>
      </c>
      <c r="E97" s="14"/>
      <c r="F97" s="15"/>
      <c r="G97" s="15"/>
    </row>
    <row r="98" spans="1:7">
      <c r="A98" s="11" t="s">
        <v>1115</v>
      </c>
      <c r="B98" s="17" t="s">
        <v>1128</v>
      </c>
      <c r="C98" s="12" t="s">
        <v>1129</v>
      </c>
      <c r="D98" s="21">
        <v>3170</v>
      </c>
      <c r="E98" s="14"/>
      <c r="F98" s="15"/>
      <c r="G98" s="15"/>
    </row>
    <row r="99" spans="1:7">
      <c r="A99" s="11" t="s">
        <v>1115</v>
      </c>
      <c r="B99" s="17" t="s">
        <v>1124</v>
      </c>
      <c r="C99" s="12" t="s">
        <v>1130</v>
      </c>
      <c r="D99" s="21">
        <v>2780</v>
      </c>
      <c r="E99" s="14"/>
      <c r="F99" s="15"/>
      <c r="G99" s="15"/>
    </row>
    <row r="100" spans="1:7">
      <c r="A100" s="11" t="s">
        <v>1115</v>
      </c>
      <c r="B100" s="17" t="s">
        <v>1131</v>
      </c>
      <c r="C100" s="12" t="s">
        <v>1132</v>
      </c>
      <c r="D100" s="21">
        <v>2600</v>
      </c>
      <c r="E100" s="14"/>
      <c r="F100" s="15"/>
      <c r="G100" s="15"/>
    </row>
    <row r="101" spans="1:7">
      <c r="A101" s="11" t="s">
        <v>1115</v>
      </c>
      <c r="B101" s="17" t="s">
        <v>1126</v>
      </c>
      <c r="C101" s="12" t="s">
        <v>1133</v>
      </c>
      <c r="D101" s="21">
        <v>3010</v>
      </c>
      <c r="E101" s="14"/>
      <c r="F101" s="15"/>
      <c r="G101" s="15"/>
    </row>
    <row r="102" spans="1:7">
      <c r="A102" s="11" t="s">
        <v>1115</v>
      </c>
      <c r="B102" s="17" t="s">
        <v>1124</v>
      </c>
      <c r="C102" s="12" t="s">
        <v>1134</v>
      </c>
      <c r="D102" s="21">
        <v>2755</v>
      </c>
      <c r="E102" s="14"/>
      <c r="F102" s="15"/>
      <c r="G102" s="15"/>
    </row>
    <row r="103" spans="1:7">
      <c r="A103" s="11" t="s">
        <v>1115</v>
      </c>
      <c r="B103" s="17" t="s">
        <v>1128</v>
      </c>
      <c r="C103" s="12" t="s">
        <v>1135</v>
      </c>
      <c r="D103" s="21">
        <v>3170</v>
      </c>
      <c r="E103" s="14"/>
      <c r="F103" s="15"/>
      <c r="G103" s="15"/>
    </row>
    <row r="104" spans="1:7">
      <c r="A104" s="11" t="s">
        <v>1115</v>
      </c>
      <c r="B104" s="17" t="s">
        <v>1120</v>
      </c>
      <c r="C104" s="12" t="s">
        <v>1136</v>
      </c>
      <c r="D104" s="22">
        <v>2520</v>
      </c>
      <c r="E104" s="23"/>
      <c r="F104" s="15"/>
      <c r="G104" s="15"/>
    </row>
    <row r="105" spans="1:7">
      <c r="A105" s="11" t="s">
        <v>1115</v>
      </c>
      <c r="B105" s="17" t="s">
        <v>1137</v>
      </c>
      <c r="C105" s="12" t="s">
        <v>1138</v>
      </c>
      <c r="D105" s="22">
        <v>2650</v>
      </c>
      <c r="E105" s="23"/>
      <c r="F105" s="15"/>
      <c r="G105" s="15"/>
    </row>
    <row r="106" spans="1:7">
      <c r="A106" s="11" t="s">
        <v>1139</v>
      </c>
      <c r="B106" s="17" t="s">
        <v>1140</v>
      </c>
      <c r="C106" s="12" t="s">
        <v>1141</v>
      </c>
      <c r="D106" s="24">
        <v>455</v>
      </c>
      <c r="E106" s="23"/>
      <c r="F106" s="15"/>
      <c r="G106" s="15"/>
    </row>
    <row r="107" spans="1:7">
      <c r="A107" s="11" t="s">
        <v>1139</v>
      </c>
      <c r="B107" s="17" t="s">
        <v>1142</v>
      </c>
      <c r="C107" s="12" t="s">
        <v>1143</v>
      </c>
      <c r="D107" s="24">
        <v>180</v>
      </c>
      <c r="E107" s="23"/>
      <c r="F107" s="15"/>
      <c r="G107" s="15"/>
    </row>
    <row r="108" spans="1:7">
      <c r="A108" s="11" t="s">
        <v>1139</v>
      </c>
      <c r="B108" s="17" t="s">
        <v>1144</v>
      </c>
      <c r="C108" s="12" t="s">
        <v>1145</v>
      </c>
      <c r="D108" s="24">
        <v>300</v>
      </c>
      <c r="E108" s="23"/>
      <c r="F108" s="15"/>
      <c r="G108" s="15"/>
    </row>
    <row r="109" spans="1:7">
      <c r="A109" s="25" t="s">
        <v>1139</v>
      </c>
      <c r="B109" s="26" t="s">
        <v>1146</v>
      </c>
      <c r="C109" s="27" t="s">
        <v>1147</v>
      </c>
      <c r="D109" s="24">
        <v>1310</v>
      </c>
      <c r="E109" s="23"/>
      <c r="F109" s="15"/>
      <c r="G109" s="15"/>
    </row>
    <row r="110" spans="1:7">
      <c r="A110" s="11" t="s">
        <v>1139</v>
      </c>
      <c r="B110" s="17" t="s">
        <v>1144</v>
      </c>
      <c r="C110" s="12" t="s">
        <v>1148</v>
      </c>
      <c r="D110" s="13">
        <v>210</v>
      </c>
      <c r="E110" s="23"/>
      <c r="F110" s="15"/>
      <c r="G110" s="15"/>
    </row>
    <row r="111" ht="17" customHeight="1" spans="1:7">
      <c r="A111" s="11" t="s">
        <v>1139</v>
      </c>
      <c r="B111" s="17" t="s">
        <v>1149</v>
      </c>
      <c r="C111" s="12" t="s">
        <v>1150</v>
      </c>
      <c r="D111" s="13">
        <v>730</v>
      </c>
      <c r="E111" s="23"/>
      <c r="F111" s="15"/>
      <c r="G111" s="15"/>
    </row>
    <row r="112" spans="1:7">
      <c r="A112" s="11" t="s">
        <v>1139</v>
      </c>
      <c r="B112" s="17" t="s">
        <v>1140</v>
      </c>
      <c r="C112" s="12" t="s">
        <v>1151</v>
      </c>
      <c r="D112" s="13">
        <v>580</v>
      </c>
      <c r="E112" s="23"/>
      <c r="F112" s="15"/>
      <c r="G112" s="15"/>
    </row>
    <row r="113" ht="81" customHeight="1" spans="1:7">
      <c r="A113" s="28" t="s">
        <v>1152</v>
      </c>
      <c r="B113" s="28"/>
      <c r="C113" s="28"/>
      <c r="D113" s="28"/>
      <c r="E113" s="28"/>
      <c r="F113" s="28"/>
      <c r="G113" s="28"/>
    </row>
    <row r="114" spans="2:7">
      <c r="B114" s="29"/>
      <c r="C114" s="30"/>
      <c r="D114" s="31"/>
      <c r="E114" s="31"/>
      <c r="F114" s="31"/>
      <c r="G114" s="31"/>
    </row>
    <row r="115" spans="3:3">
      <c r="C115" s="30"/>
    </row>
    <row r="116" spans="3:3">
      <c r="C116" s="30"/>
    </row>
    <row r="117" spans="3:3">
      <c r="C117" s="30"/>
    </row>
    <row r="118" spans="3:3">
      <c r="C118" s="32"/>
    </row>
    <row r="119" spans="3:3">
      <c r="C119" s="30"/>
    </row>
    <row r="120" spans="3:3">
      <c r="C120" s="30"/>
    </row>
    <row r="121" spans="3:3">
      <c r="C121" s="33"/>
    </row>
    <row r="122" spans="3:3">
      <c r="C122" s="30"/>
    </row>
    <row r="123" spans="3:3">
      <c r="C123" s="34"/>
    </row>
    <row r="124" spans="3:3">
      <c r="C124" s="30"/>
    </row>
    <row r="125" spans="3:3">
      <c r="C125" s="30"/>
    </row>
    <row r="126" spans="3:3">
      <c r="C126" s="30"/>
    </row>
    <row r="127" spans="3:3">
      <c r="C127" s="32"/>
    </row>
    <row r="128" spans="3:3">
      <c r="C128" s="30"/>
    </row>
    <row r="129" spans="3:3">
      <c r="C129" s="30"/>
    </row>
    <row r="130" spans="3:3">
      <c r="C130" s="32"/>
    </row>
    <row r="131" spans="3:3">
      <c r="C131" s="33"/>
    </row>
    <row r="132" spans="3:3">
      <c r="C132" s="30"/>
    </row>
    <row r="133" spans="3:3">
      <c r="C133" s="30"/>
    </row>
    <row r="134" spans="3:3">
      <c r="C134" s="32"/>
    </row>
    <row r="135" spans="3:3">
      <c r="C135" s="30"/>
    </row>
    <row r="136" spans="3:3">
      <c r="C136" s="30"/>
    </row>
    <row r="137" spans="3:3">
      <c r="C137" s="30"/>
    </row>
    <row r="138" spans="3:3">
      <c r="C138" s="32"/>
    </row>
    <row r="139" spans="3:3">
      <c r="C139" s="32"/>
    </row>
    <row r="140" spans="3:3">
      <c r="C140" s="30"/>
    </row>
    <row r="141" spans="3:3">
      <c r="C141" s="30"/>
    </row>
    <row r="142" spans="3:3">
      <c r="C142" s="30"/>
    </row>
    <row r="143" spans="3:3">
      <c r="C143" s="30"/>
    </row>
    <row r="144" spans="3:3">
      <c r="C144" s="32"/>
    </row>
    <row r="145" spans="3:3">
      <c r="C145" s="30"/>
    </row>
    <row r="146" spans="3:3">
      <c r="C146" s="30"/>
    </row>
    <row r="147" spans="3:3">
      <c r="C147" s="30"/>
    </row>
    <row r="148" spans="3:3">
      <c r="C148" s="32"/>
    </row>
    <row r="149" spans="3:3">
      <c r="C149" s="30"/>
    </row>
    <row r="150" spans="3:3">
      <c r="C150" s="33"/>
    </row>
    <row r="151" spans="3:3">
      <c r="C151" s="30"/>
    </row>
    <row r="152" spans="3:3">
      <c r="C152" s="30"/>
    </row>
    <row r="153" spans="3:3">
      <c r="C153" s="32"/>
    </row>
    <row r="154" spans="3:3">
      <c r="C154" s="30"/>
    </row>
    <row r="155" spans="3:3">
      <c r="C155" s="33"/>
    </row>
    <row r="156" spans="3:3">
      <c r="C156" s="30"/>
    </row>
    <row r="157" spans="3:3">
      <c r="C157" s="32"/>
    </row>
    <row r="158" spans="3:3">
      <c r="C158" s="30"/>
    </row>
    <row r="159" spans="3:3">
      <c r="C159" s="30"/>
    </row>
    <row r="160" spans="3:3">
      <c r="C160" s="30"/>
    </row>
    <row r="161" spans="3:3">
      <c r="C161" s="30"/>
    </row>
    <row r="162" spans="3:3">
      <c r="C162" s="32"/>
    </row>
    <row r="163" spans="3:3">
      <c r="C163" s="30"/>
    </row>
    <row r="164" spans="3:3">
      <c r="C164" s="32"/>
    </row>
    <row r="165" spans="3:3">
      <c r="C165" s="30"/>
    </row>
    <row r="166" spans="3:3">
      <c r="C166" s="32"/>
    </row>
    <row r="167" spans="3:3">
      <c r="C167" s="33"/>
    </row>
    <row r="168" spans="3:3">
      <c r="C168" s="33"/>
    </row>
    <row r="169" spans="3:3">
      <c r="C169" s="32"/>
    </row>
    <row r="170" spans="3:3">
      <c r="C170" s="33"/>
    </row>
  </sheetData>
  <mergeCells count="9">
    <mergeCell ref="A1:G1"/>
    <mergeCell ref="A2:G2"/>
    <mergeCell ref="F3:G3"/>
    <mergeCell ref="A113:G113"/>
    <mergeCell ref="A3:A4"/>
    <mergeCell ref="B3:B4"/>
    <mergeCell ref="C3:C4"/>
    <mergeCell ref="D3:D4"/>
    <mergeCell ref="E3:E4"/>
  </mergeCells>
  <pageMargins left="0.708661417322835" right="0.708661417322835" top="0.748031496062992" bottom="0.748031496062992" header="0.31496062992126" footer="0.3149606299212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2"/>
  <sheetViews>
    <sheetView topLeftCell="A285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1.625" style="38" customWidth="1"/>
    <col min="22" max="22" width="9" style="38"/>
    <col min="23" max="23" width="9.5" style="38" customWidth="1"/>
    <col min="24" max="24" width="10.25" style="38" customWidth="1"/>
    <col min="25" max="16384" width="9" style="38"/>
  </cols>
  <sheetData>
    <row r="1" s="35" customFormat="1" customHeight="1" spans="2:20">
      <c r="B1" s="47" t="s">
        <v>136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43160</v>
      </c>
      <c r="C4" s="55">
        <v>100101</v>
      </c>
      <c r="D4" s="101" t="s">
        <v>137</v>
      </c>
      <c r="E4" s="57" t="s">
        <v>40</v>
      </c>
      <c r="F4" s="58" t="s">
        <v>37</v>
      </c>
      <c r="G4" s="55">
        <v>1700</v>
      </c>
      <c r="H4" s="59">
        <v>15.3</v>
      </c>
      <c r="I4" s="93">
        <v>30769555</v>
      </c>
      <c r="J4" s="107">
        <v>1700</v>
      </c>
      <c r="K4" s="108">
        <v>15.3</v>
      </c>
      <c r="L4" s="106">
        <v>43161</v>
      </c>
      <c r="M4" s="106"/>
      <c r="N4" s="96"/>
      <c r="O4" s="96"/>
      <c r="P4" s="96"/>
      <c r="Q4" s="96"/>
      <c r="R4" s="96">
        <v>43164</v>
      </c>
      <c r="S4" s="65" t="s">
        <v>38</v>
      </c>
      <c r="T4" s="78">
        <v>479</v>
      </c>
      <c r="U4" s="80">
        <f>T4*K4</f>
        <v>7328.7</v>
      </c>
      <c r="V4" s="78"/>
      <c r="W4" s="79"/>
      <c r="X4" s="80">
        <f>W4+U4</f>
        <v>7328.7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100102</v>
      </c>
      <c r="D5" s="101" t="s">
        <v>42</v>
      </c>
      <c r="E5" s="57" t="s">
        <v>43</v>
      </c>
      <c r="F5" s="58" t="s">
        <v>37</v>
      </c>
      <c r="G5" s="55">
        <v>1750</v>
      </c>
      <c r="H5" s="59">
        <v>15.75</v>
      </c>
      <c r="I5" s="93">
        <v>30769557</v>
      </c>
      <c r="J5" s="107">
        <v>1750</v>
      </c>
      <c r="K5" s="108">
        <v>15.75</v>
      </c>
      <c r="L5" s="106">
        <v>43161</v>
      </c>
      <c r="M5" s="106"/>
      <c r="N5" s="96"/>
      <c r="O5" s="96"/>
      <c r="P5" s="96"/>
      <c r="Q5" s="96"/>
      <c r="R5" s="96">
        <v>43164</v>
      </c>
      <c r="S5" s="65" t="s">
        <v>38</v>
      </c>
      <c r="T5" s="78">
        <v>583</v>
      </c>
      <c r="U5" s="80">
        <f t="shared" ref="U5:U68" si="0">T5*K5</f>
        <v>9182.25</v>
      </c>
      <c r="V5" s="78"/>
      <c r="W5" s="79"/>
      <c r="X5" s="80">
        <f t="shared" ref="X5:X68" si="1">W5+U5</f>
        <v>9182.25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100106</v>
      </c>
      <c r="D6" s="101" t="s">
        <v>138</v>
      </c>
      <c r="E6" s="57" t="s">
        <v>139</v>
      </c>
      <c r="F6" s="58" t="s">
        <v>37</v>
      </c>
      <c r="G6" s="55">
        <v>40</v>
      </c>
      <c r="H6" s="59">
        <v>0.256</v>
      </c>
      <c r="I6" s="93">
        <v>30769559</v>
      </c>
      <c r="J6" s="107">
        <v>40</v>
      </c>
      <c r="K6" s="108">
        <v>0.256</v>
      </c>
      <c r="L6" s="106">
        <v>43164</v>
      </c>
      <c r="M6" s="106"/>
      <c r="N6" s="96"/>
      <c r="O6" s="96" t="s">
        <v>140</v>
      </c>
      <c r="P6" s="96"/>
      <c r="Q6" s="96"/>
      <c r="R6" s="96">
        <v>43176</v>
      </c>
      <c r="S6" s="65" t="s">
        <v>38</v>
      </c>
      <c r="T6" s="78">
        <v>635</v>
      </c>
      <c r="U6" s="80">
        <f t="shared" si="0"/>
        <v>162.56</v>
      </c>
      <c r="V6" s="78"/>
      <c r="W6" s="79">
        <v>340</v>
      </c>
      <c r="X6" s="80">
        <f t="shared" si="1"/>
        <v>502.56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100107</v>
      </c>
      <c r="D7" s="101" t="s">
        <v>141</v>
      </c>
      <c r="E7" s="57" t="s">
        <v>65</v>
      </c>
      <c r="F7" s="58" t="s">
        <v>37</v>
      </c>
      <c r="G7" s="55">
        <v>3500</v>
      </c>
      <c r="H7" s="59">
        <v>31.5</v>
      </c>
      <c r="I7" s="93">
        <v>30769554</v>
      </c>
      <c r="J7" s="107">
        <v>3500</v>
      </c>
      <c r="K7" s="108">
        <v>31.5</v>
      </c>
      <c r="L7" s="106">
        <v>43165</v>
      </c>
      <c r="M7" s="106"/>
      <c r="N7" s="96"/>
      <c r="O7" s="96"/>
      <c r="P7" s="96"/>
      <c r="Q7" s="96"/>
      <c r="R7" s="96">
        <v>43167</v>
      </c>
      <c r="S7" s="65" t="s">
        <v>38</v>
      </c>
      <c r="T7" s="78">
        <v>518</v>
      </c>
      <c r="U7" s="80">
        <f t="shared" si="0"/>
        <v>16317</v>
      </c>
      <c r="V7" s="78"/>
      <c r="W7" s="79"/>
      <c r="X7" s="80">
        <f t="shared" si="1"/>
        <v>16317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100108</v>
      </c>
      <c r="D8" s="56" t="s">
        <v>142</v>
      </c>
      <c r="E8" s="57" t="s">
        <v>143</v>
      </c>
      <c r="F8" s="58" t="s">
        <v>37</v>
      </c>
      <c r="G8" s="55">
        <v>270</v>
      </c>
      <c r="H8" s="59">
        <v>1.944</v>
      </c>
      <c r="I8" s="93">
        <v>30769556</v>
      </c>
      <c r="J8" s="107">
        <v>270</v>
      </c>
      <c r="K8" s="108">
        <v>1.944</v>
      </c>
      <c r="L8" s="106">
        <v>43164</v>
      </c>
      <c r="M8" s="106"/>
      <c r="N8" s="96"/>
      <c r="O8" s="96"/>
      <c r="P8" s="96"/>
      <c r="Q8" s="96"/>
      <c r="R8" s="96">
        <v>43169</v>
      </c>
      <c r="S8" s="65" t="s">
        <v>38</v>
      </c>
      <c r="T8" s="78">
        <v>845</v>
      </c>
      <c r="U8" s="80">
        <f t="shared" si="0"/>
        <v>1642.68</v>
      </c>
      <c r="V8" s="78"/>
      <c r="W8" s="79"/>
      <c r="X8" s="80">
        <f t="shared" si="1"/>
        <v>1642.68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100109</v>
      </c>
      <c r="D9" s="56" t="s">
        <v>144</v>
      </c>
      <c r="E9" s="57" t="s">
        <v>145</v>
      </c>
      <c r="F9" s="58" t="s">
        <v>37</v>
      </c>
      <c r="G9" s="55">
        <v>220</v>
      </c>
      <c r="H9" s="59">
        <v>1.432</v>
      </c>
      <c r="I9" s="93">
        <v>30769558</v>
      </c>
      <c r="J9" s="107">
        <v>220</v>
      </c>
      <c r="K9" s="108">
        <v>1.432</v>
      </c>
      <c r="L9" s="106">
        <v>43164</v>
      </c>
      <c r="M9" s="106"/>
      <c r="N9" s="96"/>
      <c r="O9" s="96"/>
      <c r="P9" s="96"/>
      <c r="Q9" s="96"/>
      <c r="R9" s="96">
        <v>43169</v>
      </c>
      <c r="S9" s="65" t="s">
        <v>38</v>
      </c>
      <c r="T9" s="78">
        <v>592</v>
      </c>
      <c r="U9" s="80">
        <f t="shared" si="0"/>
        <v>847.744</v>
      </c>
      <c r="V9" s="78"/>
      <c r="W9" s="79"/>
      <c r="X9" s="80">
        <f t="shared" si="1"/>
        <v>847.744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100110</v>
      </c>
      <c r="D10" s="56" t="s">
        <v>146</v>
      </c>
      <c r="E10" s="57" t="s">
        <v>147</v>
      </c>
      <c r="F10" s="58" t="s">
        <v>37</v>
      </c>
      <c r="G10" s="55">
        <v>230</v>
      </c>
      <c r="H10" s="59">
        <v>1.472</v>
      </c>
      <c r="I10" s="93">
        <v>30769573</v>
      </c>
      <c r="J10" s="107">
        <v>230</v>
      </c>
      <c r="K10" s="108">
        <v>1.472</v>
      </c>
      <c r="L10" s="106">
        <v>43164</v>
      </c>
      <c r="M10" s="106"/>
      <c r="N10" s="96"/>
      <c r="O10" s="96"/>
      <c r="P10" s="96"/>
      <c r="Q10" s="96"/>
      <c r="R10" s="96">
        <v>43168</v>
      </c>
      <c r="S10" s="65" t="s">
        <v>38</v>
      </c>
      <c r="T10" s="78">
        <v>604</v>
      </c>
      <c r="U10" s="80">
        <f t="shared" si="0"/>
        <v>889.088</v>
      </c>
      <c r="V10" s="78"/>
      <c r="W10" s="79"/>
      <c r="X10" s="80">
        <f t="shared" si="1"/>
        <v>889.088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>
        <v>43163</v>
      </c>
      <c r="C11" s="55">
        <v>100144</v>
      </c>
      <c r="D11" s="56" t="s">
        <v>148</v>
      </c>
      <c r="E11" s="89" t="s">
        <v>149</v>
      </c>
      <c r="F11" s="58" t="s">
        <v>37</v>
      </c>
      <c r="G11" s="55">
        <v>1000</v>
      </c>
      <c r="H11" s="59">
        <v>9</v>
      </c>
      <c r="I11" s="93">
        <v>30769524</v>
      </c>
      <c r="J11" s="107">
        <v>1000</v>
      </c>
      <c r="K11" s="108">
        <v>9</v>
      </c>
      <c r="L11" s="106">
        <v>43164</v>
      </c>
      <c r="M11" s="106"/>
      <c r="N11" s="96"/>
      <c r="O11" s="96"/>
      <c r="P11" s="96"/>
      <c r="Q11" s="96"/>
      <c r="R11" s="96">
        <v>43168</v>
      </c>
      <c r="S11" s="65" t="s">
        <v>38</v>
      </c>
      <c r="T11" s="78">
        <v>724</v>
      </c>
      <c r="U11" s="80">
        <f t="shared" si="0"/>
        <v>6516</v>
      </c>
      <c r="V11" s="78"/>
      <c r="W11" s="79"/>
      <c r="X11" s="80">
        <f t="shared" si="1"/>
        <v>6516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100150</v>
      </c>
      <c r="D12" s="56" t="s">
        <v>150</v>
      </c>
      <c r="E12" s="57" t="s">
        <v>151</v>
      </c>
      <c r="F12" s="58" t="s">
        <v>37</v>
      </c>
      <c r="G12" s="55">
        <v>200</v>
      </c>
      <c r="H12" s="59">
        <v>1.325</v>
      </c>
      <c r="I12" s="93">
        <v>30769560</v>
      </c>
      <c r="J12" s="107">
        <v>200</v>
      </c>
      <c r="K12" s="108">
        <v>1.325</v>
      </c>
      <c r="L12" s="106">
        <v>43164</v>
      </c>
      <c r="M12" s="106"/>
      <c r="N12" s="96"/>
      <c r="O12" s="96"/>
      <c r="P12" s="96"/>
      <c r="Q12" s="96"/>
      <c r="R12" s="96">
        <v>43169</v>
      </c>
      <c r="S12" s="65" t="s">
        <v>38</v>
      </c>
      <c r="T12" s="78">
        <v>620</v>
      </c>
      <c r="U12" s="80">
        <f t="shared" si="0"/>
        <v>821.5</v>
      </c>
      <c r="V12" s="78"/>
      <c r="W12" s="79"/>
      <c r="X12" s="80">
        <f t="shared" si="1"/>
        <v>821.5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100151</v>
      </c>
      <c r="D13" s="56" t="s">
        <v>152</v>
      </c>
      <c r="E13" s="57" t="s">
        <v>153</v>
      </c>
      <c r="F13" s="58" t="s">
        <v>37</v>
      </c>
      <c r="G13" s="55">
        <v>440</v>
      </c>
      <c r="H13" s="59">
        <v>2.816</v>
      </c>
      <c r="I13" s="93">
        <v>30769561</v>
      </c>
      <c r="J13" s="107">
        <v>440</v>
      </c>
      <c r="K13" s="108">
        <v>2.816</v>
      </c>
      <c r="L13" s="106">
        <v>43164</v>
      </c>
      <c r="M13" s="106"/>
      <c r="N13" s="96"/>
      <c r="O13" s="96"/>
      <c r="P13" s="96"/>
      <c r="Q13" s="96"/>
      <c r="R13" s="96">
        <v>43169</v>
      </c>
      <c r="S13" s="65" t="s">
        <v>38</v>
      </c>
      <c r="T13" s="78">
        <v>480</v>
      </c>
      <c r="U13" s="80">
        <f t="shared" si="0"/>
        <v>1351.68</v>
      </c>
      <c r="V13" s="78"/>
      <c r="W13" s="79"/>
      <c r="X13" s="80">
        <f t="shared" si="1"/>
        <v>1351.68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100164</v>
      </c>
      <c r="D14" s="56" t="s">
        <v>154</v>
      </c>
      <c r="E14" s="57" t="s">
        <v>155</v>
      </c>
      <c r="F14" s="58" t="s">
        <v>37</v>
      </c>
      <c r="G14" s="55">
        <v>430</v>
      </c>
      <c r="H14" s="59">
        <v>3.07</v>
      </c>
      <c r="I14" s="93">
        <v>30769563</v>
      </c>
      <c r="J14" s="107">
        <v>430</v>
      </c>
      <c r="K14" s="108">
        <v>3.07</v>
      </c>
      <c r="L14" s="106">
        <v>43164</v>
      </c>
      <c r="M14" s="106"/>
      <c r="N14" s="96"/>
      <c r="O14" s="96"/>
      <c r="P14" s="96" t="s">
        <v>156</v>
      </c>
      <c r="Q14" s="96"/>
      <c r="R14" s="96">
        <v>43169</v>
      </c>
      <c r="S14" s="65" t="s">
        <v>38</v>
      </c>
      <c r="T14" s="78">
        <v>615</v>
      </c>
      <c r="U14" s="80">
        <f t="shared" si="0"/>
        <v>1888.05</v>
      </c>
      <c r="V14" s="78"/>
      <c r="W14" s="79"/>
      <c r="X14" s="80">
        <f t="shared" si="1"/>
        <v>1888.05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100176</v>
      </c>
      <c r="D15" s="56" t="s">
        <v>157</v>
      </c>
      <c r="E15" s="57" t="s">
        <v>158</v>
      </c>
      <c r="F15" s="58" t="s">
        <v>37</v>
      </c>
      <c r="G15" s="55">
        <v>200</v>
      </c>
      <c r="H15" s="59">
        <v>1.514</v>
      </c>
      <c r="I15" s="93">
        <v>30769562</v>
      </c>
      <c r="J15" s="107">
        <v>200</v>
      </c>
      <c r="K15" s="108">
        <v>1.514</v>
      </c>
      <c r="L15" s="106">
        <v>43164</v>
      </c>
      <c r="M15" s="106"/>
      <c r="N15" s="96"/>
      <c r="O15" s="96"/>
      <c r="P15" s="96"/>
      <c r="Q15" s="96"/>
      <c r="R15" s="96">
        <v>43169</v>
      </c>
      <c r="S15" s="65" t="s">
        <v>38</v>
      </c>
      <c r="T15" s="78">
        <v>563</v>
      </c>
      <c r="U15" s="80">
        <f t="shared" si="0"/>
        <v>852.382</v>
      </c>
      <c r="V15" s="78"/>
      <c r="W15" s="79"/>
      <c r="X15" s="80">
        <f t="shared" si="1"/>
        <v>852.382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>
        <v>43164</v>
      </c>
      <c r="C16" s="55">
        <v>100233</v>
      </c>
      <c r="D16" s="56" t="s">
        <v>159</v>
      </c>
      <c r="E16" s="57" t="s">
        <v>43</v>
      </c>
      <c r="F16" s="58" t="s">
        <v>37</v>
      </c>
      <c r="G16" s="55">
        <v>1286</v>
      </c>
      <c r="H16" s="59">
        <v>11.574</v>
      </c>
      <c r="I16" s="93">
        <v>30769477</v>
      </c>
      <c r="J16" s="107">
        <v>1286</v>
      </c>
      <c r="K16" s="108">
        <v>11.574</v>
      </c>
      <c r="L16" s="106">
        <v>43166</v>
      </c>
      <c r="M16" s="106"/>
      <c r="N16" s="96"/>
      <c r="O16" s="96"/>
      <c r="P16" s="96"/>
      <c r="Q16" s="96"/>
      <c r="R16" s="96">
        <v>43169</v>
      </c>
      <c r="S16" s="65" t="s">
        <v>38</v>
      </c>
      <c r="T16" s="78">
        <v>583</v>
      </c>
      <c r="U16" s="80">
        <f t="shared" si="0"/>
        <v>6747.642</v>
      </c>
      <c r="V16" s="78"/>
      <c r="W16" s="79"/>
      <c r="X16" s="80">
        <f t="shared" si="1"/>
        <v>6747.642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100234</v>
      </c>
      <c r="D17" s="56" t="s">
        <v>105</v>
      </c>
      <c r="E17" s="57" t="s">
        <v>40</v>
      </c>
      <c r="F17" s="58" t="s">
        <v>37</v>
      </c>
      <c r="G17" s="55">
        <v>1100</v>
      </c>
      <c r="H17" s="59">
        <v>8.6</v>
      </c>
      <c r="I17" s="93">
        <v>30769479</v>
      </c>
      <c r="J17" s="107">
        <v>1100</v>
      </c>
      <c r="K17" s="108">
        <v>8.6</v>
      </c>
      <c r="L17" s="106">
        <v>43166</v>
      </c>
      <c r="M17" s="106"/>
      <c r="N17" s="96"/>
      <c r="O17" s="96"/>
      <c r="P17" s="96"/>
      <c r="Q17" s="96"/>
      <c r="R17" s="96">
        <v>43169</v>
      </c>
      <c r="S17" s="65" t="s">
        <v>38</v>
      </c>
      <c r="T17" s="78">
        <v>529</v>
      </c>
      <c r="U17" s="80">
        <f t="shared" si="0"/>
        <v>4549.4</v>
      </c>
      <c r="V17" s="78"/>
      <c r="W17" s="79"/>
      <c r="X17" s="80">
        <f t="shared" si="1"/>
        <v>4549.4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100235</v>
      </c>
      <c r="D18" s="56" t="s">
        <v>42</v>
      </c>
      <c r="E18" s="57" t="s">
        <v>43</v>
      </c>
      <c r="F18" s="58" t="s">
        <v>37</v>
      </c>
      <c r="G18" s="55">
        <v>705</v>
      </c>
      <c r="H18" s="59">
        <v>6.345</v>
      </c>
      <c r="I18" s="93">
        <v>30769481</v>
      </c>
      <c r="J18" s="107">
        <v>705</v>
      </c>
      <c r="K18" s="108">
        <v>6.345</v>
      </c>
      <c r="L18" s="106">
        <v>43166</v>
      </c>
      <c r="M18" s="106"/>
      <c r="N18" s="96" t="s">
        <v>156</v>
      </c>
      <c r="O18" s="96"/>
      <c r="P18" s="96"/>
      <c r="Q18" s="96"/>
      <c r="R18" s="96">
        <v>43169</v>
      </c>
      <c r="S18" s="65" t="s">
        <v>38</v>
      </c>
      <c r="T18" s="78">
        <v>633</v>
      </c>
      <c r="U18" s="80">
        <f t="shared" si="0"/>
        <v>4016.385</v>
      </c>
      <c r="V18" s="78"/>
      <c r="W18" s="79"/>
      <c r="X18" s="80">
        <f t="shared" si="1"/>
        <v>4016.385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100239</v>
      </c>
      <c r="D19" s="56" t="s">
        <v>160</v>
      </c>
      <c r="E19" s="57" t="s">
        <v>40</v>
      </c>
      <c r="F19" s="58" t="s">
        <v>37</v>
      </c>
      <c r="G19" s="55">
        <v>500</v>
      </c>
      <c r="H19" s="59">
        <v>4.5</v>
      </c>
      <c r="I19" s="93">
        <v>30769483</v>
      </c>
      <c r="J19" s="107">
        <v>500</v>
      </c>
      <c r="K19" s="108">
        <v>4.5</v>
      </c>
      <c r="L19" s="106">
        <v>43166</v>
      </c>
      <c r="M19" s="106"/>
      <c r="N19" s="96"/>
      <c r="O19" s="96"/>
      <c r="P19" s="96"/>
      <c r="Q19" s="96"/>
      <c r="R19" s="96">
        <v>43169</v>
      </c>
      <c r="S19" s="65" t="s">
        <v>38</v>
      </c>
      <c r="T19" s="78">
        <v>559</v>
      </c>
      <c r="U19" s="80">
        <f t="shared" si="0"/>
        <v>2515.5</v>
      </c>
      <c r="V19" s="78"/>
      <c r="W19" s="79"/>
      <c r="X19" s="80">
        <f t="shared" si="1"/>
        <v>2515.5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100246</v>
      </c>
      <c r="D20" s="56" t="s">
        <v>161</v>
      </c>
      <c r="E20" s="57" t="s">
        <v>162</v>
      </c>
      <c r="F20" s="58" t="s">
        <v>37</v>
      </c>
      <c r="G20" s="55">
        <v>680</v>
      </c>
      <c r="H20" s="59">
        <v>4.376</v>
      </c>
      <c r="I20" s="93">
        <v>30769476</v>
      </c>
      <c r="J20" s="107">
        <v>680</v>
      </c>
      <c r="K20" s="108">
        <v>4.376</v>
      </c>
      <c r="L20" s="106">
        <v>43165</v>
      </c>
      <c r="M20" s="106"/>
      <c r="N20" s="96"/>
      <c r="O20" s="96"/>
      <c r="P20" s="96"/>
      <c r="Q20" s="96"/>
      <c r="R20" s="96">
        <v>43173</v>
      </c>
      <c r="S20" s="65" t="s">
        <v>38</v>
      </c>
      <c r="T20" s="78">
        <v>582</v>
      </c>
      <c r="U20" s="80">
        <f t="shared" si="0"/>
        <v>2546.832</v>
      </c>
      <c r="V20" s="78"/>
      <c r="W20" s="79"/>
      <c r="X20" s="80">
        <f t="shared" si="1"/>
        <v>2546.832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100248</v>
      </c>
      <c r="D21" s="56" t="s">
        <v>163</v>
      </c>
      <c r="E21" s="57" t="s">
        <v>164</v>
      </c>
      <c r="F21" s="58" t="s">
        <v>37</v>
      </c>
      <c r="G21" s="55">
        <v>210</v>
      </c>
      <c r="H21" s="59">
        <v>1.506</v>
      </c>
      <c r="I21" s="93">
        <v>30769478</v>
      </c>
      <c r="J21" s="107">
        <v>210</v>
      </c>
      <c r="K21" s="108">
        <v>1.506</v>
      </c>
      <c r="L21" s="106">
        <v>43165</v>
      </c>
      <c r="M21" s="106"/>
      <c r="N21" s="96"/>
      <c r="O21" s="96"/>
      <c r="P21" s="96"/>
      <c r="Q21" s="96"/>
      <c r="R21" s="96">
        <v>43173</v>
      </c>
      <c r="S21" s="65" t="s">
        <v>38</v>
      </c>
      <c r="T21" s="78">
        <v>530</v>
      </c>
      <c r="U21" s="80">
        <f t="shared" si="0"/>
        <v>798.18</v>
      </c>
      <c r="V21" s="78"/>
      <c r="W21" s="79"/>
      <c r="X21" s="80">
        <f t="shared" si="1"/>
        <v>798.18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100267</v>
      </c>
      <c r="D22" s="56" t="s">
        <v>165</v>
      </c>
      <c r="E22" s="57" t="s">
        <v>166</v>
      </c>
      <c r="F22" s="58" t="s">
        <v>37</v>
      </c>
      <c r="G22" s="55">
        <v>200</v>
      </c>
      <c r="H22" s="59">
        <v>1.385</v>
      </c>
      <c r="I22" s="93">
        <v>30769480</v>
      </c>
      <c r="J22" s="107">
        <v>200</v>
      </c>
      <c r="K22" s="108">
        <v>1.385</v>
      </c>
      <c r="L22" s="106">
        <v>43165</v>
      </c>
      <c r="M22" s="106"/>
      <c r="N22" s="96"/>
      <c r="O22" s="96"/>
      <c r="P22" s="96"/>
      <c r="Q22" s="96"/>
      <c r="R22" s="96">
        <v>43170</v>
      </c>
      <c r="S22" s="65" t="s">
        <v>38</v>
      </c>
      <c r="T22" s="78">
        <v>816</v>
      </c>
      <c r="U22" s="80">
        <f t="shared" si="0"/>
        <v>1130.16</v>
      </c>
      <c r="V22" s="78"/>
      <c r="W22" s="79"/>
      <c r="X22" s="80">
        <f t="shared" si="1"/>
        <v>1130.16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54"/>
      <c r="C23" s="55">
        <v>100273</v>
      </c>
      <c r="D23" s="56" t="s">
        <v>167</v>
      </c>
      <c r="E23" s="57" t="s">
        <v>168</v>
      </c>
      <c r="F23" s="58" t="s">
        <v>37</v>
      </c>
      <c r="G23" s="55">
        <v>720</v>
      </c>
      <c r="H23" s="59">
        <v>4.094</v>
      </c>
      <c r="I23" s="93">
        <v>30769482</v>
      </c>
      <c r="J23" s="107">
        <v>720</v>
      </c>
      <c r="K23" s="108">
        <v>4.094</v>
      </c>
      <c r="L23" s="106">
        <v>43165</v>
      </c>
      <c r="M23" s="106"/>
      <c r="N23" s="96"/>
      <c r="O23" s="96"/>
      <c r="P23" s="96"/>
      <c r="Q23" s="96"/>
      <c r="R23" s="96">
        <v>43170</v>
      </c>
      <c r="S23" s="65" t="s">
        <v>38</v>
      </c>
      <c r="T23" s="78">
        <v>582</v>
      </c>
      <c r="U23" s="80">
        <f t="shared" si="0"/>
        <v>2382.708</v>
      </c>
      <c r="V23" s="78"/>
      <c r="W23" s="79"/>
      <c r="X23" s="80">
        <f t="shared" si="1"/>
        <v>2382.708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100280</v>
      </c>
      <c r="D24" s="56" t="s">
        <v>169</v>
      </c>
      <c r="E24" s="57" t="s">
        <v>51</v>
      </c>
      <c r="F24" s="58" t="s">
        <v>37</v>
      </c>
      <c r="G24" s="55">
        <v>300</v>
      </c>
      <c r="H24" s="59">
        <v>1.92</v>
      </c>
      <c r="I24" s="93">
        <v>30769494</v>
      </c>
      <c r="J24" s="107">
        <v>300</v>
      </c>
      <c r="K24" s="108">
        <v>1.92</v>
      </c>
      <c r="L24" s="106">
        <v>43165</v>
      </c>
      <c r="M24" s="106"/>
      <c r="N24" s="96"/>
      <c r="O24" s="96"/>
      <c r="P24" s="96"/>
      <c r="Q24" s="96"/>
      <c r="R24" s="96">
        <v>43170</v>
      </c>
      <c r="S24" s="65" t="s">
        <v>38</v>
      </c>
      <c r="T24" s="78">
        <v>570</v>
      </c>
      <c r="U24" s="80">
        <f t="shared" si="0"/>
        <v>1094.4</v>
      </c>
      <c r="V24" s="78"/>
      <c r="W24" s="79"/>
      <c r="X24" s="80">
        <f t="shared" si="1"/>
        <v>1094.4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100282</v>
      </c>
      <c r="D25" s="56" t="s">
        <v>170</v>
      </c>
      <c r="E25" s="57" t="s">
        <v>171</v>
      </c>
      <c r="F25" s="58" t="s">
        <v>37</v>
      </c>
      <c r="G25" s="55">
        <v>220</v>
      </c>
      <c r="H25" s="59">
        <v>1.408</v>
      </c>
      <c r="I25" s="93">
        <v>30769496</v>
      </c>
      <c r="J25" s="107">
        <v>220</v>
      </c>
      <c r="K25" s="108">
        <v>1.408</v>
      </c>
      <c r="L25" s="106">
        <v>43165</v>
      </c>
      <c r="M25" s="106"/>
      <c r="N25" s="96"/>
      <c r="O25" s="96"/>
      <c r="P25" s="96"/>
      <c r="Q25" s="96"/>
      <c r="R25" s="96">
        <v>43170</v>
      </c>
      <c r="S25" s="65" t="s">
        <v>38</v>
      </c>
      <c r="T25" s="78">
        <v>683</v>
      </c>
      <c r="U25" s="80">
        <f t="shared" si="0"/>
        <v>961.664</v>
      </c>
      <c r="V25" s="78"/>
      <c r="W25" s="79"/>
      <c r="X25" s="80">
        <f t="shared" si="1"/>
        <v>961.664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100287</v>
      </c>
      <c r="D26" s="56" t="s">
        <v>172</v>
      </c>
      <c r="E26" s="57" t="s">
        <v>173</v>
      </c>
      <c r="F26" s="58" t="s">
        <v>37</v>
      </c>
      <c r="G26" s="55">
        <v>270</v>
      </c>
      <c r="H26" s="59">
        <v>1.908</v>
      </c>
      <c r="I26" s="93">
        <v>30769498</v>
      </c>
      <c r="J26" s="107">
        <v>270</v>
      </c>
      <c r="K26" s="108">
        <v>1.908</v>
      </c>
      <c r="L26" s="106">
        <v>43165</v>
      </c>
      <c r="M26" s="106"/>
      <c r="N26" s="96"/>
      <c r="O26" s="96"/>
      <c r="P26" s="96"/>
      <c r="Q26" s="96"/>
      <c r="R26" s="96">
        <v>43170</v>
      </c>
      <c r="S26" s="65" t="s">
        <v>38</v>
      </c>
      <c r="T26" s="78">
        <v>660</v>
      </c>
      <c r="U26" s="80">
        <f t="shared" si="0"/>
        <v>1259.28</v>
      </c>
      <c r="V26" s="78"/>
      <c r="W26" s="79"/>
      <c r="X26" s="80">
        <f t="shared" si="1"/>
        <v>1259.28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100288</v>
      </c>
      <c r="D27" s="56" t="s">
        <v>60</v>
      </c>
      <c r="E27" s="57" t="s">
        <v>61</v>
      </c>
      <c r="F27" s="58" t="s">
        <v>37</v>
      </c>
      <c r="G27" s="55">
        <v>3450</v>
      </c>
      <c r="H27" s="59">
        <v>31.05</v>
      </c>
      <c r="I27" s="93">
        <v>30769500</v>
      </c>
      <c r="J27" s="107">
        <v>3450</v>
      </c>
      <c r="K27" s="108">
        <v>31.05</v>
      </c>
      <c r="L27" s="106">
        <v>43165</v>
      </c>
      <c r="M27" s="106"/>
      <c r="N27" s="96"/>
      <c r="O27" s="96"/>
      <c r="P27" s="96"/>
      <c r="Q27" s="96"/>
      <c r="R27" s="96">
        <v>43167</v>
      </c>
      <c r="S27" s="65" t="s">
        <v>38</v>
      </c>
      <c r="T27" s="78">
        <v>320</v>
      </c>
      <c r="U27" s="80">
        <f t="shared" si="0"/>
        <v>9936</v>
      </c>
      <c r="V27" s="78"/>
      <c r="W27" s="79"/>
      <c r="X27" s="80">
        <f t="shared" si="1"/>
        <v>9936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100289</v>
      </c>
      <c r="D28" s="56" t="s">
        <v>60</v>
      </c>
      <c r="E28" s="57" t="s">
        <v>61</v>
      </c>
      <c r="F28" s="58" t="s">
        <v>37</v>
      </c>
      <c r="G28" s="55">
        <v>3450</v>
      </c>
      <c r="H28" s="59">
        <v>31.05</v>
      </c>
      <c r="I28" s="93">
        <v>30769495</v>
      </c>
      <c r="J28" s="107">
        <v>3450</v>
      </c>
      <c r="K28" s="108">
        <v>31.05</v>
      </c>
      <c r="L28" s="106">
        <v>43165</v>
      </c>
      <c r="M28" s="106"/>
      <c r="N28" s="96"/>
      <c r="O28" s="96"/>
      <c r="P28" s="96"/>
      <c r="Q28" s="96"/>
      <c r="R28" s="96">
        <v>43167</v>
      </c>
      <c r="S28" s="65" t="s">
        <v>38</v>
      </c>
      <c r="T28" s="78">
        <v>320</v>
      </c>
      <c r="U28" s="80">
        <f t="shared" si="0"/>
        <v>9936</v>
      </c>
      <c r="V28" s="78"/>
      <c r="W28" s="79"/>
      <c r="X28" s="80">
        <f t="shared" si="1"/>
        <v>9936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100291</v>
      </c>
      <c r="D29" s="56" t="s">
        <v>174</v>
      </c>
      <c r="E29" s="57" t="s">
        <v>112</v>
      </c>
      <c r="F29" s="58" t="s">
        <v>37</v>
      </c>
      <c r="G29" s="55">
        <v>3450</v>
      </c>
      <c r="H29" s="59">
        <v>31.05</v>
      </c>
      <c r="I29" s="93">
        <v>30769497</v>
      </c>
      <c r="J29" s="107">
        <v>3450</v>
      </c>
      <c r="K29" s="108">
        <v>31.05</v>
      </c>
      <c r="L29" s="106">
        <v>43165</v>
      </c>
      <c r="M29" s="106"/>
      <c r="N29" s="96"/>
      <c r="O29" s="96"/>
      <c r="P29" s="96"/>
      <c r="Q29" s="96"/>
      <c r="R29" s="96">
        <v>43167</v>
      </c>
      <c r="S29" s="65" t="s">
        <v>38</v>
      </c>
      <c r="T29" s="78">
        <v>340</v>
      </c>
      <c r="U29" s="80">
        <f t="shared" si="0"/>
        <v>10557</v>
      </c>
      <c r="V29" s="78"/>
      <c r="W29" s="79"/>
      <c r="X29" s="80">
        <f t="shared" si="1"/>
        <v>10557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100292</v>
      </c>
      <c r="D30" s="56" t="s">
        <v>174</v>
      </c>
      <c r="E30" s="57" t="s">
        <v>112</v>
      </c>
      <c r="F30" s="58" t="s">
        <v>37</v>
      </c>
      <c r="G30" s="55">
        <v>1350</v>
      </c>
      <c r="H30" s="59">
        <v>10.8</v>
      </c>
      <c r="I30" s="93">
        <v>30769499</v>
      </c>
      <c r="J30" s="107">
        <v>1350</v>
      </c>
      <c r="K30" s="108">
        <v>10.8</v>
      </c>
      <c r="L30" s="106">
        <v>43165</v>
      </c>
      <c r="M30" s="106"/>
      <c r="N30" s="96"/>
      <c r="O30" s="96"/>
      <c r="P30" s="96"/>
      <c r="Q30" s="96"/>
      <c r="R30" s="96">
        <v>43169</v>
      </c>
      <c r="S30" s="65" t="s">
        <v>38</v>
      </c>
      <c r="T30" s="78">
        <v>340</v>
      </c>
      <c r="U30" s="80">
        <f t="shared" si="0"/>
        <v>3672</v>
      </c>
      <c r="V30" s="78"/>
      <c r="W30" s="79"/>
      <c r="X30" s="80">
        <f t="shared" si="1"/>
        <v>3672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100294</v>
      </c>
      <c r="D31" s="56" t="s">
        <v>175</v>
      </c>
      <c r="E31" s="57" t="s">
        <v>176</v>
      </c>
      <c r="F31" s="58" t="s">
        <v>37</v>
      </c>
      <c r="G31" s="55">
        <v>420</v>
      </c>
      <c r="H31" s="59">
        <v>2.967</v>
      </c>
      <c r="I31" s="93">
        <v>30769501</v>
      </c>
      <c r="J31" s="107">
        <v>420</v>
      </c>
      <c r="K31" s="108">
        <v>2.967</v>
      </c>
      <c r="L31" s="106">
        <v>43165</v>
      </c>
      <c r="M31" s="106"/>
      <c r="N31" s="96"/>
      <c r="O31" s="96"/>
      <c r="P31" s="96"/>
      <c r="Q31" s="96"/>
      <c r="R31" s="96">
        <v>43170</v>
      </c>
      <c r="S31" s="65" t="s">
        <v>38</v>
      </c>
      <c r="T31" s="78">
        <v>656</v>
      </c>
      <c r="U31" s="80">
        <f t="shared" si="0"/>
        <v>1946.352</v>
      </c>
      <c r="V31" s="78"/>
      <c r="W31" s="79"/>
      <c r="X31" s="80">
        <f t="shared" si="1"/>
        <v>1946.352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100297</v>
      </c>
      <c r="D32" s="56" t="s">
        <v>177</v>
      </c>
      <c r="E32" s="57" t="s">
        <v>178</v>
      </c>
      <c r="F32" s="58" t="s">
        <v>37</v>
      </c>
      <c r="G32" s="55">
        <v>200</v>
      </c>
      <c r="H32" s="59">
        <v>1.368</v>
      </c>
      <c r="I32" s="93">
        <v>30769503</v>
      </c>
      <c r="J32" s="107">
        <v>200</v>
      </c>
      <c r="K32" s="108">
        <v>1.368</v>
      </c>
      <c r="L32" s="106">
        <v>43165</v>
      </c>
      <c r="M32" s="106"/>
      <c r="N32" s="96"/>
      <c r="O32" s="96"/>
      <c r="P32" s="96"/>
      <c r="Q32" s="96"/>
      <c r="R32" s="96">
        <v>43170</v>
      </c>
      <c r="S32" s="65" t="s">
        <v>38</v>
      </c>
      <c r="T32" s="78">
        <v>696</v>
      </c>
      <c r="U32" s="80">
        <f t="shared" si="0"/>
        <v>952.128</v>
      </c>
      <c r="V32" s="78"/>
      <c r="W32" s="79"/>
      <c r="X32" s="80">
        <f t="shared" si="1"/>
        <v>952.128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100302</v>
      </c>
      <c r="D33" s="56" t="s">
        <v>179</v>
      </c>
      <c r="E33" s="57" t="s">
        <v>180</v>
      </c>
      <c r="F33" s="58" t="s">
        <v>37</v>
      </c>
      <c r="G33" s="55">
        <v>300</v>
      </c>
      <c r="H33" s="59">
        <v>1.93</v>
      </c>
      <c r="I33" s="93">
        <v>30769505</v>
      </c>
      <c r="J33" s="107">
        <v>300</v>
      </c>
      <c r="K33" s="108">
        <v>1.93</v>
      </c>
      <c r="L33" s="106">
        <v>43165</v>
      </c>
      <c r="M33" s="106"/>
      <c r="N33" s="96"/>
      <c r="O33" s="96"/>
      <c r="P33" s="96"/>
      <c r="Q33" s="96"/>
      <c r="R33" s="96">
        <v>43170</v>
      </c>
      <c r="S33" s="65" t="s">
        <v>38</v>
      </c>
      <c r="T33" s="78">
        <v>681</v>
      </c>
      <c r="U33" s="80">
        <f t="shared" si="0"/>
        <v>1314.33</v>
      </c>
      <c r="V33" s="78"/>
      <c r="W33" s="79"/>
      <c r="X33" s="80">
        <f t="shared" si="1"/>
        <v>1314.33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100304</v>
      </c>
      <c r="D34" s="56" t="s">
        <v>181</v>
      </c>
      <c r="E34" s="57" t="s">
        <v>182</v>
      </c>
      <c r="F34" s="58" t="s">
        <v>37</v>
      </c>
      <c r="G34" s="55">
        <v>490</v>
      </c>
      <c r="H34" s="59">
        <v>3.697</v>
      </c>
      <c r="I34" s="93">
        <v>30769507</v>
      </c>
      <c r="J34" s="107">
        <v>490</v>
      </c>
      <c r="K34" s="108">
        <v>3.697</v>
      </c>
      <c r="L34" s="106">
        <v>43165</v>
      </c>
      <c r="M34" s="106"/>
      <c r="N34" s="96"/>
      <c r="O34" s="96"/>
      <c r="P34" s="96"/>
      <c r="Q34" s="96"/>
      <c r="R34" s="96">
        <v>43170</v>
      </c>
      <c r="S34" s="65" t="s">
        <v>38</v>
      </c>
      <c r="T34" s="78">
        <v>656</v>
      </c>
      <c r="U34" s="80">
        <f t="shared" si="0"/>
        <v>2425.232</v>
      </c>
      <c r="V34" s="78"/>
      <c r="W34" s="79"/>
      <c r="X34" s="80">
        <f t="shared" si="1"/>
        <v>2425.232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100305</v>
      </c>
      <c r="D35" s="56" t="s">
        <v>183</v>
      </c>
      <c r="E35" s="57" t="s">
        <v>184</v>
      </c>
      <c r="F35" s="58" t="s">
        <v>37</v>
      </c>
      <c r="G35" s="55">
        <v>200</v>
      </c>
      <c r="H35" s="59">
        <v>1.4471</v>
      </c>
      <c r="I35" s="93">
        <v>30769502</v>
      </c>
      <c r="J35" s="107">
        <v>200</v>
      </c>
      <c r="K35" s="108">
        <v>1.4471</v>
      </c>
      <c r="L35" s="106">
        <v>43165</v>
      </c>
      <c r="M35" s="106"/>
      <c r="N35" s="96"/>
      <c r="O35" s="96"/>
      <c r="P35" s="96"/>
      <c r="Q35" s="96"/>
      <c r="R35" s="96">
        <v>43170</v>
      </c>
      <c r="S35" s="65" t="s">
        <v>38</v>
      </c>
      <c r="T35" s="78">
        <v>666</v>
      </c>
      <c r="U35" s="80">
        <f t="shared" si="0"/>
        <v>963.7686</v>
      </c>
      <c r="V35" s="78"/>
      <c r="W35" s="79"/>
      <c r="X35" s="80">
        <f t="shared" si="1"/>
        <v>963.7686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100316</v>
      </c>
      <c r="D36" s="56" t="s">
        <v>185</v>
      </c>
      <c r="E36" s="57" t="s">
        <v>186</v>
      </c>
      <c r="F36" s="58" t="s">
        <v>37</v>
      </c>
      <c r="G36" s="55">
        <v>2280</v>
      </c>
      <c r="H36" s="59">
        <v>19.792</v>
      </c>
      <c r="I36" s="93">
        <v>30769504</v>
      </c>
      <c r="J36" s="107">
        <v>2280</v>
      </c>
      <c r="K36" s="108">
        <v>19.792</v>
      </c>
      <c r="L36" s="106">
        <v>43165</v>
      </c>
      <c r="M36" s="106"/>
      <c r="N36" s="96"/>
      <c r="O36" s="96"/>
      <c r="P36" s="96"/>
      <c r="Q36" s="96"/>
      <c r="R36" s="96">
        <v>43168</v>
      </c>
      <c r="S36" s="65" t="s">
        <v>38</v>
      </c>
      <c r="T36" s="78">
        <v>600</v>
      </c>
      <c r="U36" s="80">
        <f t="shared" si="0"/>
        <v>11875.2</v>
      </c>
      <c r="V36" s="78"/>
      <c r="W36" s="79"/>
      <c r="X36" s="80">
        <f t="shared" si="1"/>
        <v>11875.2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100317</v>
      </c>
      <c r="D37" s="56" t="s">
        <v>187</v>
      </c>
      <c r="E37" s="57" t="s">
        <v>188</v>
      </c>
      <c r="F37" s="58" t="s">
        <v>37</v>
      </c>
      <c r="G37" s="55">
        <v>230</v>
      </c>
      <c r="H37" s="59">
        <v>1.472</v>
      </c>
      <c r="I37" s="93">
        <v>30769506</v>
      </c>
      <c r="J37" s="107">
        <v>230</v>
      </c>
      <c r="K37" s="108">
        <v>1.472</v>
      </c>
      <c r="L37" s="106">
        <v>43165</v>
      </c>
      <c r="M37" s="106"/>
      <c r="N37" s="96"/>
      <c r="O37" s="96"/>
      <c r="P37" s="96"/>
      <c r="Q37" s="96"/>
      <c r="R37" s="96">
        <v>43170</v>
      </c>
      <c r="S37" s="65" t="s">
        <v>38</v>
      </c>
      <c r="T37" s="78">
        <v>592</v>
      </c>
      <c r="U37" s="80">
        <f t="shared" si="0"/>
        <v>871.424</v>
      </c>
      <c r="V37" s="78"/>
      <c r="W37" s="79"/>
      <c r="X37" s="80">
        <f t="shared" si="1"/>
        <v>871.424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100318</v>
      </c>
      <c r="D38" s="56" t="s">
        <v>189</v>
      </c>
      <c r="E38" s="57" t="s">
        <v>190</v>
      </c>
      <c r="F38" s="58" t="s">
        <v>37</v>
      </c>
      <c r="G38" s="55">
        <v>270</v>
      </c>
      <c r="H38" s="59">
        <v>1.728</v>
      </c>
      <c r="I38" s="93">
        <v>30769509</v>
      </c>
      <c r="J38" s="107">
        <v>270</v>
      </c>
      <c r="K38" s="108">
        <v>1.728</v>
      </c>
      <c r="L38" s="106">
        <v>43165</v>
      </c>
      <c r="M38" s="106"/>
      <c r="N38" s="96"/>
      <c r="O38" s="96"/>
      <c r="P38" s="96"/>
      <c r="Q38" s="96"/>
      <c r="R38" s="96">
        <v>43170</v>
      </c>
      <c r="S38" s="65" t="s">
        <v>38</v>
      </c>
      <c r="T38" s="78">
        <v>699</v>
      </c>
      <c r="U38" s="80">
        <f t="shared" si="0"/>
        <v>1207.872</v>
      </c>
      <c r="V38" s="78"/>
      <c r="W38" s="79"/>
      <c r="X38" s="80">
        <f t="shared" si="1"/>
        <v>1207.872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100319</v>
      </c>
      <c r="D39" s="56" t="s">
        <v>191</v>
      </c>
      <c r="E39" s="57" t="s">
        <v>192</v>
      </c>
      <c r="F39" s="58" t="s">
        <v>37</v>
      </c>
      <c r="G39" s="55">
        <v>200</v>
      </c>
      <c r="H39" s="59">
        <v>1.61</v>
      </c>
      <c r="I39" s="93">
        <v>30769511</v>
      </c>
      <c r="J39" s="107">
        <v>200</v>
      </c>
      <c r="K39" s="108">
        <v>1.61</v>
      </c>
      <c r="L39" s="106">
        <v>43165</v>
      </c>
      <c r="M39" s="106"/>
      <c r="N39" s="96"/>
      <c r="O39" s="96"/>
      <c r="P39" s="96"/>
      <c r="Q39" s="96"/>
      <c r="R39" s="96">
        <v>43170</v>
      </c>
      <c r="S39" s="65" t="s">
        <v>38</v>
      </c>
      <c r="T39" s="78">
        <v>713</v>
      </c>
      <c r="U39" s="80">
        <f t="shared" si="0"/>
        <v>1147.93</v>
      </c>
      <c r="V39" s="78"/>
      <c r="W39" s="79"/>
      <c r="X39" s="80">
        <f t="shared" si="1"/>
        <v>1147.93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100320</v>
      </c>
      <c r="D40" s="56" t="s">
        <v>58</v>
      </c>
      <c r="E40" s="57" t="s">
        <v>59</v>
      </c>
      <c r="F40" s="58" t="s">
        <v>37</v>
      </c>
      <c r="G40" s="55">
        <v>1260</v>
      </c>
      <c r="H40" s="59">
        <v>8.394</v>
      </c>
      <c r="I40" s="93">
        <v>30769513</v>
      </c>
      <c r="J40" s="107">
        <v>1260</v>
      </c>
      <c r="K40" s="108">
        <v>8.394</v>
      </c>
      <c r="L40" s="106">
        <v>43166</v>
      </c>
      <c r="M40" s="106"/>
      <c r="N40" s="96"/>
      <c r="O40" s="96"/>
      <c r="P40" s="96"/>
      <c r="Q40" s="96"/>
      <c r="R40" s="96">
        <v>43171</v>
      </c>
      <c r="S40" s="65" t="s">
        <v>38</v>
      </c>
      <c r="T40" s="78">
        <v>841</v>
      </c>
      <c r="U40" s="80">
        <f t="shared" si="0"/>
        <v>7059.354</v>
      </c>
      <c r="V40" s="78"/>
      <c r="W40" s="79"/>
      <c r="X40" s="80">
        <f t="shared" si="1"/>
        <v>7059.354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100321</v>
      </c>
      <c r="D41" s="56" t="s">
        <v>193</v>
      </c>
      <c r="E41" s="57" t="s">
        <v>194</v>
      </c>
      <c r="F41" s="58" t="s">
        <v>37</v>
      </c>
      <c r="G41" s="55">
        <v>460</v>
      </c>
      <c r="H41" s="59">
        <v>3.466</v>
      </c>
      <c r="I41" s="93">
        <v>30769515</v>
      </c>
      <c r="J41" s="107">
        <v>460</v>
      </c>
      <c r="K41" s="108">
        <v>3.466</v>
      </c>
      <c r="L41" s="106">
        <v>43166</v>
      </c>
      <c r="M41" s="106"/>
      <c r="N41" s="96"/>
      <c r="O41" s="96"/>
      <c r="P41" s="96"/>
      <c r="Q41" s="96"/>
      <c r="R41" s="96">
        <v>43171</v>
      </c>
      <c r="S41" s="65" t="s">
        <v>38</v>
      </c>
      <c r="T41" s="78">
        <v>884</v>
      </c>
      <c r="U41" s="80">
        <f t="shared" si="0"/>
        <v>3063.944</v>
      </c>
      <c r="V41" s="78"/>
      <c r="W41" s="79"/>
      <c r="X41" s="80">
        <f t="shared" si="1"/>
        <v>3063.944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100322</v>
      </c>
      <c r="D42" s="56" t="s">
        <v>193</v>
      </c>
      <c r="E42" s="57" t="s">
        <v>194</v>
      </c>
      <c r="F42" s="58" t="s">
        <v>37</v>
      </c>
      <c r="G42" s="55">
        <v>3450</v>
      </c>
      <c r="H42" s="59">
        <v>31.05</v>
      </c>
      <c r="I42" s="93">
        <v>30769517</v>
      </c>
      <c r="J42" s="107">
        <v>3450</v>
      </c>
      <c r="K42" s="108">
        <v>31.05</v>
      </c>
      <c r="L42" s="106">
        <v>43165</v>
      </c>
      <c r="M42" s="106"/>
      <c r="N42" s="96"/>
      <c r="O42" s="96"/>
      <c r="P42" s="96"/>
      <c r="Q42" s="96"/>
      <c r="R42" s="96">
        <v>43167</v>
      </c>
      <c r="S42" s="65" t="s">
        <v>38</v>
      </c>
      <c r="T42" s="78">
        <v>625</v>
      </c>
      <c r="U42" s="80">
        <f t="shared" si="0"/>
        <v>19406.25</v>
      </c>
      <c r="V42" s="78"/>
      <c r="W42" s="79"/>
      <c r="X42" s="80">
        <f t="shared" si="1"/>
        <v>19406.25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100323</v>
      </c>
      <c r="D43" s="56" t="s">
        <v>195</v>
      </c>
      <c r="E43" s="89" t="s">
        <v>196</v>
      </c>
      <c r="F43" s="58" t="s">
        <v>37</v>
      </c>
      <c r="G43" s="55">
        <v>218</v>
      </c>
      <c r="H43" s="59">
        <v>1.3952</v>
      </c>
      <c r="I43" s="93">
        <v>30769508</v>
      </c>
      <c r="J43" s="107">
        <v>218</v>
      </c>
      <c r="K43" s="108">
        <v>1.3952</v>
      </c>
      <c r="L43" s="106">
        <v>43166</v>
      </c>
      <c r="M43" s="106"/>
      <c r="N43" s="96"/>
      <c r="O43" s="96"/>
      <c r="P43" s="96"/>
      <c r="Q43" s="96"/>
      <c r="R43" s="96">
        <v>43171</v>
      </c>
      <c r="S43" s="65" t="s">
        <v>38</v>
      </c>
      <c r="T43" s="78">
        <v>815</v>
      </c>
      <c r="U43" s="80">
        <f t="shared" si="0"/>
        <v>1137.088</v>
      </c>
      <c r="V43" s="78"/>
      <c r="W43" s="79"/>
      <c r="X43" s="80">
        <f t="shared" si="1"/>
        <v>1137.088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100325</v>
      </c>
      <c r="D44" s="56" t="s">
        <v>197</v>
      </c>
      <c r="E44" s="57" t="s">
        <v>198</v>
      </c>
      <c r="F44" s="58" t="s">
        <v>37</v>
      </c>
      <c r="G44" s="55">
        <v>1204</v>
      </c>
      <c r="H44" s="59">
        <v>8.3068</v>
      </c>
      <c r="I44" s="93">
        <v>30769510</v>
      </c>
      <c r="J44" s="107">
        <v>1204</v>
      </c>
      <c r="K44" s="108">
        <v>8.3068</v>
      </c>
      <c r="L44" s="106">
        <v>43166</v>
      </c>
      <c r="M44" s="106"/>
      <c r="N44" s="96"/>
      <c r="O44" s="96"/>
      <c r="P44" s="96"/>
      <c r="Q44" s="96"/>
      <c r="R44" s="96">
        <v>43172</v>
      </c>
      <c r="S44" s="65" t="s">
        <v>38</v>
      </c>
      <c r="T44" s="78">
        <v>775</v>
      </c>
      <c r="U44" s="80">
        <f t="shared" si="0"/>
        <v>6437.77</v>
      </c>
      <c r="V44" s="78"/>
      <c r="W44" s="79"/>
      <c r="X44" s="80">
        <f t="shared" si="1"/>
        <v>6437.77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>
        <v>43165</v>
      </c>
      <c r="C45" s="55">
        <v>100366</v>
      </c>
      <c r="D45" s="56" t="s">
        <v>167</v>
      </c>
      <c r="E45" s="57" t="s">
        <v>168</v>
      </c>
      <c r="F45" s="58" t="s">
        <v>37</v>
      </c>
      <c r="G45" s="55">
        <v>200</v>
      </c>
      <c r="H45" s="59">
        <v>1.34</v>
      </c>
      <c r="I45" s="93">
        <v>30769512</v>
      </c>
      <c r="J45" s="107">
        <v>200</v>
      </c>
      <c r="K45" s="108">
        <v>1.34</v>
      </c>
      <c r="L45" s="106">
        <v>43166</v>
      </c>
      <c r="M45" s="106"/>
      <c r="N45" s="96"/>
      <c r="O45" s="96"/>
      <c r="P45" s="96"/>
      <c r="Q45" s="96"/>
      <c r="R45" s="96">
        <v>43171</v>
      </c>
      <c r="S45" s="65" t="s">
        <v>38</v>
      </c>
      <c r="T45" s="78">
        <v>592</v>
      </c>
      <c r="U45" s="80">
        <f t="shared" si="0"/>
        <v>793.28</v>
      </c>
      <c r="V45" s="78"/>
      <c r="W45" s="79"/>
      <c r="X45" s="80">
        <f t="shared" si="1"/>
        <v>793.28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100367</v>
      </c>
      <c r="D46" s="56" t="s">
        <v>199</v>
      </c>
      <c r="E46" s="57" t="s">
        <v>200</v>
      </c>
      <c r="F46" s="58" t="s">
        <v>37</v>
      </c>
      <c r="G46" s="55">
        <v>250</v>
      </c>
      <c r="H46" s="59">
        <v>1.6</v>
      </c>
      <c r="I46" s="93">
        <v>30769514</v>
      </c>
      <c r="J46" s="107">
        <v>250</v>
      </c>
      <c r="K46" s="108">
        <v>1.6</v>
      </c>
      <c r="L46" s="106">
        <v>43166</v>
      </c>
      <c r="M46" s="106"/>
      <c r="N46" s="96"/>
      <c r="O46" s="96"/>
      <c r="P46" s="96"/>
      <c r="Q46" s="96"/>
      <c r="R46" s="96">
        <v>43171</v>
      </c>
      <c r="S46" s="65" t="s">
        <v>38</v>
      </c>
      <c r="T46" s="78">
        <v>620</v>
      </c>
      <c r="U46" s="80">
        <f t="shared" si="0"/>
        <v>992</v>
      </c>
      <c r="V46" s="78"/>
      <c r="W46" s="79"/>
      <c r="X46" s="80">
        <f t="shared" si="1"/>
        <v>992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100368</v>
      </c>
      <c r="D47" s="56" t="s">
        <v>201</v>
      </c>
      <c r="E47" s="57" t="s">
        <v>53</v>
      </c>
      <c r="F47" s="58" t="s">
        <v>37</v>
      </c>
      <c r="G47" s="55">
        <v>210</v>
      </c>
      <c r="H47" s="59">
        <v>1.344</v>
      </c>
      <c r="I47" s="93">
        <v>30769516</v>
      </c>
      <c r="J47" s="107">
        <v>210</v>
      </c>
      <c r="K47" s="108">
        <v>1.344</v>
      </c>
      <c r="L47" s="106">
        <v>43166</v>
      </c>
      <c r="M47" s="106"/>
      <c r="N47" s="96"/>
      <c r="O47" s="96"/>
      <c r="P47" s="96"/>
      <c r="Q47" s="96"/>
      <c r="R47" s="96">
        <v>43171</v>
      </c>
      <c r="S47" s="65" t="s">
        <v>38</v>
      </c>
      <c r="T47" s="78">
        <v>540</v>
      </c>
      <c r="U47" s="80">
        <f t="shared" si="0"/>
        <v>725.76</v>
      </c>
      <c r="V47" s="78"/>
      <c r="W47" s="79"/>
      <c r="X47" s="80">
        <f t="shared" si="1"/>
        <v>725.76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100370</v>
      </c>
      <c r="D48" s="56" t="s">
        <v>60</v>
      </c>
      <c r="E48" s="57" t="s">
        <v>61</v>
      </c>
      <c r="F48" s="58" t="s">
        <v>37</v>
      </c>
      <c r="G48" s="55">
        <v>1730</v>
      </c>
      <c r="H48" s="59">
        <v>11.486</v>
      </c>
      <c r="I48" s="93">
        <v>30769518</v>
      </c>
      <c r="J48" s="107">
        <v>1730</v>
      </c>
      <c r="K48" s="108">
        <v>11.486</v>
      </c>
      <c r="L48" s="106">
        <v>43166</v>
      </c>
      <c r="M48" s="106"/>
      <c r="N48" s="96"/>
      <c r="O48" s="96"/>
      <c r="P48" s="96"/>
      <c r="Q48" s="96"/>
      <c r="R48" s="96">
        <v>43169</v>
      </c>
      <c r="S48" s="65" t="s">
        <v>38</v>
      </c>
      <c r="T48" s="78">
        <v>320</v>
      </c>
      <c r="U48" s="80">
        <f t="shared" si="0"/>
        <v>3675.52</v>
      </c>
      <c r="V48" s="78"/>
      <c r="W48" s="79"/>
      <c r="X48" s="80">
        <f t="shared" si="1"/>
        <v>3675.52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ht="22.5" customHeight="1" spans="2:255">
      <c r="B49" s="54"/>
      <c r="C49" s="55">
        <v>100372</v>
      </c>
      <c r="D49" s="56" t="s">
        <v>202</v>
      </c>
      <c r="E49" s="57" t="s">
        <v>61</v>
      </c>
      <c r="F49" s="58" t="s">
        <v>37</v>
      </c>
      <c r="G49" s="55">
        <v>221</v>
      </c>
      <c r="H49" s="59">
        <v>1.4144</v>
      </c>
      <c r="I49" s="93">
        <v>30769564</v>
      </c>
      <c r="J49" s="107">
        <v>221</v>
      </c>
      <c r="K49" s="108">
        <v>1.4144</v>
      </c>
      <c r="L49" s="106">
        <v>43166</v>
      </c>
      <c r="M49" s="106"/>
      <c r="N49" s="96"/>
      <c r="O49" s="96"/>
      <c r="P49" s="96"/>
      <c r="Q49" s="96"/>
      <c r="R49" s="96">
        <v>43171</v>
      </c>
      <c r="S49" s="65" t="s">
        <v>38</v>
      </c>
      <c r="T49" s="78">
        <v>410</v>
      </c>
      <c r="U49" s="80">
        <f t="shared" si="0"/>
        <v>579.904</v>
      </c>
      <c r="V49" s="78"/>
      <c r="W49" s="79"/>
      <c r="X49" s="80">
        <f t="shared" si="1"/>
        <v>579.904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/>
      <c r="C50" s="55">
        <v>100385</v>
      </c>
      <c r="D50" s="56" t="s">
        <v>58</v>
      </c>
      <c r="E50" s="57" t="s">
        <v>59</v>
      </c>
      <c r="F50" s="58" t="s">
        <v>37</v>
      </c>
      <c r="G50" s="55">
        <v>3400</v>
      </c>
      <c r="H50" s="59">
        <v>30.6</v>
      </c>
      <c r="I50" s="93">
        <v>30769525</v>
      </c>
      <c r="J50" s="107">
        <v>3400</v>
      </c>
      <c r="K50" s="108">
        <v>30.6</v>
      </c>
      <c r="L50" s="106">
        <v>43166</v>
      </c>
      <c r="M50" s="106"/>
      <c r="N50" s="96"/>
      <c r="O50" s="96"/>
      <c r="P50" s="96"/>
      <c r="Q50" s="96"/>
      <c r="R50" s="96">
        <v>43168</v>
      </c>
      <c r="S50" s="65" t="s">
        <v>38</v>
      </c>
      <c r="T50" s="78">
        <v>600</v>
      </c>
      <c r="U50" s="80">
        <f t="shared" si="0"/>
        <v>18360</v>
      </c>
      <c r="V50" s="78"/>
      <c r="W50" s="79"/>
      <c r="X50" s="80">
        <f t="shared" si="1"/>
        <v>18360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100388</v>
      </c>
      <c r="D51" s="56" t="s">
        <v>203</v>
      </c>
      <c r="E51" s="57" t="s">
        <v>204</v>
      </c>
      <c r="F51" s="58" t="s">
        <v>37</v>
      </c>
      <c r="G51" s="55">
        <v>265</v>
      </c>
      <c r="H51" s="59">
        <v>1.675</v>
      </c>
      <c r="I51" s="93">
        <v>30769521</v>
      </c>
      <c r="J51" s="107">
        <v>265</v>
      </c>
      <c r="K51" s="108">
        <v>1.675</v>
      </c>
      <c r="L51" s="106">
        <v>43166</v>
      </c>
      <c r="M51" s="106"/>
      <c r="N51" s="96"/>
      <c r="O51" s="96"/>
      <c r="P51" s="96"/>
      <c r="Q51" s="96"/>
      <c r="R51" s="96">
        <v>43171</v>
      </c>
      <c r="S51" s="65" t="s">
        <v>38</v>
      </c>
      <c r="T51" s="78">
        <v>581</v>
      </c>
      <c r="U51" s="80">
        <f t="shared" si="0"/>
        <v>973.175</v>
      </c>
      <c r="V51" s="78"/>
      <c r="W51" s="79"/>
      <c r="X51" s="80">
        <f t="shared" si="1"/>
        <v>973.175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100389</v>
      </c>
      <c r="D52" s="56" t="s">
        <v>205</v>
      </c>
      <c r="E52" s="57" t="s">
        <v>206</v>
      </c>
      <c r="F52" s="58" t="s">
        <v>37</v>
      </c>
      <c r="G52" s="55">
        <v>220</v>
      </c>
      <c r="H52" s="59">
        <v>1.45</v>
      </c>
      <c r="I52" s="93">
        <v>30769520</v>
      </c>
      <c r="J52" s="107">
        <v>220</v>
      </c>
      <c r="K52" s="108">
        <v>1.45</v>
      </c>
      <c r="L52" s="106">
        <v>43166</v>
      </c>
      <c r="M52" s="106"/>
      <c r="N52" s="96"/>
      <c r="O52" s="96"/>
      <c r="P52" s="96"/>
      <c r="Q52" s="96"/>
      <c r="R52" s="96">
        <v>43171</v>
      </c>
      <c r="S52" s="65" t="s">
        <v>38</v>
      </c>
      <c r="T52" s="78">
        <v>695</v>
      </c>
      <c r="U52" s="80">
        <f t="shared" si="0"/>
        <v>1007.75</v>
      </c>
      <c r="V52" s="78"/>
      <c r="W52" s="79"/>
      <c r="X52" s="80">
        <f t="shared" si="1"/>
        <v>1007.75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100390</v>
      </c>
      <c r="D53" s="56" t="s">
        <v>207</v>
      </c>
      <c r="E53" s="57" t="s">
        <v>208</v>
      </c>
      <c r="F53" s="58" t="s">
        <v>37</v>
      </c>
      <c r="G53" s="55">
        <v>3450</v>
      </c>
      <c r="H53" s="59">
        <v>31.05</v>
      </c>
      <c r="I53" s="93">
        <v>30769522</v>
      </c>
      <c r="J53" s="107">
        <v>3450</v>
      </c>
      <c r="K53" s="108">
        <v>31.05</v>
      </c>
      <c r="L53" s="106">
        <v>43168</v>
      </c>
      <c r="M53" s="106"/>
      <c r="N53" s="96"/>
      <c r="O53" s="96"/>
      <c r="P53" s="96"/>
      <c r="Q53" s="96"/>
      <c r="R53" s="96">
        <v>43169</v>
      </c>
      <c r="S53" s="65" t="s">
        <v>38</v>
      </c>
      <c r="T53" s="78">
        <v>535</v>
      </c>
      <c r="U53" s="80">
        <f t="shared" si="0"/>
        <v>16611.75</v>
      </c>
      <c r="V53" s="78"/>
      <c r="W53" s="79"/>
      <c r="X53" s="80">
        <f t="shared" si="1"/>
        <v>16611.75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100392</v>
      </c>
      <c r="D54" s="56" t="s">
        <v>209</v>
      </c>
      <c r="E54" s="57" t="s">
        <v>210</v>
      </c>
      <c r="F54" s="58" t="s">
        <v>37</v>
      </c>
      <c r="G54" s="55">
        <v>220</v>
      </c>
      <c r="H54" s="59">
        <v>1.714</v>
      </c>
      <c r="I54" s="93">
        <v>30769523</v>
      </c>
      <c r="J54" s="107">
        <v>220</v>
      </c>
      <c r="K54" s="108">
        <v>1.714</v>
      </c>
      <c r="L54" s="106">
        <v>43166</v>
      </c>
      <c r="M54" s="106"/>
      <c r="N54" s="96"/>
      <c r="O54" s="96"/>
      <c r="P54" s="96"/>
      <c r="Q54" s="96"/>
      <c r="R54" s="96">
        <v>43171</v>
      </c>
      <c r="S54" s="65" t="s">
        <v>38</v>
      </c>
      <c r="T54" s="78">
        <v>563</v>
      </c>
      <c r="U54" s="80">
        <f t="shared" si="0"/>
        <v>964.982</v>
      </c>
      <c r="V54" s="78"/>
      <c r="W54" s="79"/>
      <c r="X54" s="80">
        <f t="shared" si="1"/>
        <v>964.982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100396</v>
      </c>
      <c r="D55" s="56" t="s">
        <v>211</v>
      </c>
      <c r="E55" s="57" t="s">
        <v>212</v>
      </c>
      <c r="F55" s="58" t="s">
        <v>37</v>
      </c>
      <c r="G55" s="55">
        <v>200</v>
      </c>
      <c r="H55" s="59">
        <v>1.43</v>
      </c>
      <c r="I55" s="93">
        <v>30769519</v>
      </c>
      <c r="J55" s="107">
        <v>200</v>
      </c>
      <c r="K55" s="108">
        <v>1.43</v>
      </c>
      <c r="L55" s="106">
        <v>43166</v>
      </c>
      <c r="M55" s="106"/>
      <c r="N55" s="96"/>
      <c r="O55" s="96"/>
      <c r="P55" s="96"/>
      <c r="Q55" s="96"/>
      <c r="R55" s="96">
        <v>43171</v>
      </c>
      <c r="S55" s="65" t="s">
        <v>38</v>
      </c>
      <c r="T55" s="78">
        <v>695</v>
      </c>
      <c r="U55" s="80">
        <f t="shared" si="0"/>
        <v>993.85</v>
      </c>
      <c r="V55" s="78"/>
      <c r="W55" s="79"/>
      <c r="X55" s="80">
        <f t="shared" si="1"/>
        <v>993.85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100402</v>
      </c>
      <c r="D56" s="56" t="s">
        <v>213</v>
      </c>
      <c r="E56" s="57" t="s">
        <v>214</v>
      </c>
      <c r="F56" s="58" t="s">
        <v>37</v>
      </c>
      <c r="G56" s="55">
        <v>200</v>
      </c>
      <c r="H56" s="59">
        <v>1.406</v>
      </c>
      <c r="I56" s="93">
        <v>30769493</v>
      </c>
      <c r="J56" s="107">
        <v>200</v>
      </c>
      <c r="K56" s="108">
        <v>1.406</v>
      </c>
      <c r="L56" s="106">
        <v>43166</v>
      </c>
      <c r="M56" s="106"/>
      <c r="N56" s="96"/>
      <c r="O56" s="96"/>
      <c r="P56" s="96"/>
      <c r="Q56" s="96"/>
      <c r="R56" s="96">
        <v>43171</v>
      </c>
      <c r="S56" s="65" t="s">
        <v>38</v>
      </c>
      <c r="T56" s="78">
        <v>695</v>
      </c>
      <c r="U56" s="80">
        <f t="shared" si="0"/>
        <v>977.17</v>
      </c>
      <c r="V56" s="78"/>
      <c r="W56" s="79"/>
      <c r="X56" s="80">
        <f t="shared" si="1"/>
        <v>977.17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>
        <v>43166</v>
      </c>
      <c r="C57" s="55">
        <v>100417</v>
      </c>
      <c r="D57" s="56" t="s">
        <v>215</v>
      </c>
      <c r="E57" s="57" t="s">
        <v>216</v>
      </c>
      <c r="F57" s="58" t="s">
        <v>37</v>
      </c>
      <c r="G57" s="55">
        <v>360</v>
      </c>
      <c r="H57" s="59">
        <v>2.448</v>
      </c>
      <c r="I57" s="93">
        <v>30769491</v>
      </c>
      <c r="J57" s="107">
        <v>360</v>
      </c>
      <c r="K57" s="108">
        <v>2.448</v>
      </c>
      <c r="L57" s="106">
        <v>43167</v>
      </c>
      <c r="M57" s="106"/>
      <c r="N57" s="96"/>
      <c r="O57" s="96"/>
      <c r="P57" s="96"/>
      <c r="Q57" s="96"/>
      <c r="R57" s="96">
        <v>43173</v>
      </c>
      <c r="S57" s="65" t="s">
        <v>38</v>
      </c>
      <c r="T57" s="78">
        <v>805</v>
      </c>
      <c r="U57" s="80">
        <f t="shared" si="0"/>
        <v>1970.64</v>
      </c>
      <c r="V57" s="78"/>
      <c r="W57" s="79"/>
      <c r="X57" s="80">
        <f t="shared" si="1"/>
        <v>1970.64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/>
      <c r="C58" s="55">
        <v>100418</v>
      </c>
      <c r="D58" s="56" t="s">
        <v>217</v>
      </c>
      <c r="E58" s="57" t="s">
        <v>153</v>
      </c>
      <c r="F58" s="58" t="s">
        <v>37</v>
      </c>
      <c r="G58" s="55">
        <v>230</v>
      </c>
      <c r="H58" s="59">
        <v>1.886</v>
      </c>
      <c r="I58" s="93">
        <v>30769490</v>
      </c>
      <c r="J58" s="107">
        <v>230</v>
      </c>
      <c r="K58" s="108">
        <v>1.886</v>
      </c>
      <c r="L58" s="106">
        <v>43167</v>
      </c>
      <c r="M58" s="106"/>
      <c r="N58" s="96"/>
      <c r="O58" s="96"/>
      <c r="P58" s="96"/>
      <c r="Q58" s="96"/>
      <c r="R58" s="96">
        <v>43171</v>
      </c>
      <c r="S58" s="65" t="s">
        <v>38</v>
      </c>
      <c r="T58" s="78">
        <v>480</v>
      </c>
      <c r="U58" s="80">
        <f t="shared" si="0"/>
        <v>905.28</v>
      </c>
      <c r="V58" s="78"/>
      <c r="W58" s="79"/>
      <c r="X58" s="80">
        <f t="shared" si="1"/>
        <v>905.28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100421</v>
      </c>
      <c r="D59" s="56" t="s">
        <v>217</v>
      </c>
      <c r="E59" s="57" t="s">
        <v>153</v>
      </c>
      <c r="F59" s="58" t="s">
        <v>37</v>
      </c>
      <c r="G59" s="55">
        <v>3450</v>
      </c>
      <c r="H59" s="59">
        <v>31.05</v>
      </c>
      <c r="I59" s="93">
        <v>30769492</v>
      </c>
      <c r="J59" s="107">
        <v>3450</v>
      </c>
      <c r="K59" s="108">
        <v>31.05</v>
      </c>
      <c r="L59" s="106">
        <v>43167</v>
      </c>
      <c r="M59" s="106"/>
      <c r="N59" s="96"/>
      <c r="O59" s="96"/>
      <c r="P59" s="96"/>
      <c r="Q59" s="96"/>
      <c r="R59" s="96">
        <v>43169</v>
      </c>
      <c r="S59" s="65" t="s">
        <v>38</v>
      </c>
      <c r="T59" s="78">
        <v>400</v>
      </c>
      <c r="U59" s="80">
        <f t="shared" si="0"/>
        <v>12420</v>
      </c>
      <c r="V59" s="78"/>
      <c r="W59" s="79"/>
      <c r="X59" s="80">
        <f t="shared" si="1"/>
        <v>12420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100424</v>
      </c>
      <c r="D60" s="56" t="s">
        <v>103</v>
      </c>
      <c r="E60" s="57" t="s">
        <v>104</v>
      </c>
      <c r="F60" s="58" t="s">
        <v>37</v>
      </c>
      <c r="G60" s="55">
        <v>200</v>
      </c>
      <c r="H60" s="59">
        <v>2</v>
      </c>
      <c r="I60" s="93">
        <v>30769484</v>
      </c>
      <c r="J60" s="107">
        <v>200</v>
      </c>
      <c r="K60" s="108">
        <v>2</v>
      </c>
      <c r="L60" s="106">
        <v>43169</v>
      </c>
      <c r="M60" s="106"/>
      <c r="N60" s="96"/>
      <c r="O60" s="96"/>
      <c r="P60" s="96"/>
      <c r="Q60" s="96"/>
      <c r="R60" s="96">
        <v>43173</v>
      </c>
      <c r="S60" s="65" t="s">
        <v>38</v>
      </c>
      <c r="T60" s="78">
        <v>676</v>
      </c>
      <c r="U60" s="80">
        <f t="shared" si="0"/>
        <v>1352</v>
      </c>
      <c r="V60" s="78"/>
      <c r="W60" s="79"/>
      <c r="X60" s="80">
        <f t="shared" si="1"/>
        <v>1352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100425</v>
      </c>
      <c r="D61" s="56" t="s">
        <v>105</v>
      </c>
      <c r="E61" s="57" t="s">
        <v>40</v>
      </c>
      <c r="F61" s="58" t="s">
        <v>37</v>
      </c>
      <c r="G61" s="55">
        <v>1300</v>
      </c>
      <c r="H61" s="59">
        <v>11.11</v>
      </c>
      <c r="I61" s="93">
        <v>30769486</v>
      </c>
      <c r="J61" s="107">
        <v>1300</v>
      </c>
      <c r="K61" s="108">
        <v>11.11</v>
      </c>
      <c r="L61" s="106">
        <v>43169</v>
      </c>
      <c r="M61" s="106"/>
      <c r="N61" s="96"/>
      <c r="O61" s="96"/>
      <c r="P61" s="96"/>
      <c r="Q61" s="96"/>
      <c r="R61" s="96">
        <v>43172</v>
      </c>
      <c r="S61" s="65" t="s">
        <v>38</v>
      </c>
      <c r="T61" s="78">
        <v>479</v>
      </c>
      <c r="U61" s="80">
        <f t="shared" si="0"/>
        <v>5321.69</v>
      </c>
      <c r="V61" s="78"/>
      <c r="W61" s="79"/>
      <c r="X61" s="80">
        <f t="shared" si="1"/>
        <v>5321.69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100426</v>
      </c>
      <c r="D62" s="56" t="s">
        <v>191</v>
      </c>
      <c r="E62" s="57" t="s">
        <v>192</v>
      </c>
      <c r="F62" s="58" t="s">
        <v>37</v>
      </c>
      <c r="G62" s="55">
        <v>3500</v>
      </c>
      <c r="H62" s="59">
        <v>31.5</v>
      </c>
      <c r="I62" s="93">
        <v>30769488</v>
      </c>
      <c r="J62" s="107">
        <v>3500</v>
      </c>
      <c r="K62" s="108">
        <v>31.5</v>
      </c>
      <c r="L62" s="106">
        <v>43167</v>
      </c>
      <c r="M62" s="106"/>
      <c r="N62" s="96"/>
      <c r="O62" s="96"/>
      <c r="P62" s="96"/>
      <c r="Q62" s="96"/>
      <c r="R62" s="96">
        <v>43169</v>
      </c>
      <c r="S62" s="65" t="s">
        <v>38</v>
      </c>
      <c r="T62" s="78">
        <v>633</v>
      </c>
      <c r="U62" s="80">
        <f t="shared" si="0"/>
        <v>19939.5</v>
      </c>
      <c r="V62" s="78"/>
      <c r="W62" s="79"/>
      <c r="X62" s="80">
        <f t="shared" si="1"/>
        <v>19939.5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ht="25.5" customHeight="1" spans="2:255">
      <c r="B63" s="54"/>
      <c r="C63" s="55">
        <v>100427</v>
      </c>
      <c r="D63" s="56" t="s">
        <v>218</v>
      </c>
      <c r="E63" s="57" t="s">
        <v>219</v>
      </c>
      <c r="F63" s="58" t="s">
        <v>37</v>
      </c>
      <c r="G63" s="55">
        <v>1010</v>
      </c>
      <c r="H63" s="59">
        <v>6.893</v>
      </c>
      <c r="I63" s="93">
        <v>30769485</v>
      </c>
      <c r="J63" s="107">
        <v>1010</v>
      </c>
      <c r="K63" s="108">
        <v>6.893</v>
      </c>
      <c r="L63" s="106">
        <v>43167</v>
      </c>
      <c r="M63" s="106"/>
      <c r="N63" s="96"/>
      <c r="O63" s="96"/>
      <c r="P63" s="96"/>
      <c r="Q63" s="96"/>
      <c r="R63" s="96">
        <v>43173</v>
      </c>
      <c r="S63" s="65" t="s">
        <v>38</v>
      </c>
      <c r="T63" s="78">
        <v>546</v>
      </c>
      <c r="U63" s="80">
        <f t="shared" si="0"/>
        <v>3763.578</v>
      </c>
      <c r="V63" s="78"/>
      <c r="W63" s="79"/>
      <c r="X63" s="80">
        <f t="shared" si="1"/>
        <v>3763.578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55">
        <v>100429</v>
      </c>
      <c r="D64" s="56" t="s">
        <v>220</v>
      </c>
      <c r="E64" s="57" t="s">
        <v>221</v>
      </c>
      <c r="F64" s="58" t="s">
        <v>37</v>
      </c>
      <c r="G64" s="55">
        <v>230</v>
      </c>
      <c r="H64" s="59">
        <v>1.7</v>
      </c>
      <c r="I64" s="93">
        <v>30769487</v>
      </c>
      <c r="J64" s="107">
        <v>230</v>
      </c>
      <c r="K64" s="108">
        <v>1.7</v>
      </c>
      <c r="L64" s="106">
        <v>43167</v>
      </c>
      <c r="M64" s="106"/>
      <c r="N64" s="96"/>
      <c r="O64" s="96"/>
      <c r="P64" s="96"/>
      <c r="Q64" s="96"/>
      <c r="R64" s="96">
        <v>43172</v>
      </c>
      <c r="S64" s="65" t="s">
        <v>38</v>
      </c>
      <c r="T64" s="78">
        <v>615</v>
      </c>
      <c r="U64" s="80">
        <f t="shared" si="0"/>
        <v>1045.5</v>
      </c>
      <c r="V64" s="78"/>
      <c r="W64" s="79"/>
      <c r="X64" s="80">
        <f t="shared" si="1"/>
        <v>1045.5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>
        <v>100430</v>
      </c>
      <c r="D65" s="56" t="s">
        <v>222</v>
      </c>
      <c r="E65" s="57" t="s">
        <v>61</v>
      </c>
      <c r="F65" s="58" t="s">
        <v>37</v>
      </c>
      <c r="G65" s="55">
        <v>1835</v>
      </c>
      <c r="H65" s="59">
        <v>12.281</v>
      </c>
      <c r="I65" s="93">
        <v>30769489</v>
      </c>
      <c r="J65" s="107">
        <v>1835</v>
      </c>
      <c r="K65" s="108">
        <v>12.281</v>
      </c>
      <c r="L65" s="106">
        <v>43167</v>
      </c>
      <c r="M65" s="106"/>
      <c r="N65" s="96"/>
      <c r="O65" s="96"/>
      <c r="P65" s="96"/>
      <c r="Q65" s="96"/>
      <c r="R65" s="96">
        <v>43172</v>
      </c>
      <c r="S65" s="65" t="s">
        <v>38</v>
      </c>
      <c r="T65" s="78">
        <v>320</v>
      </c>
      <c r="U65" s="80">
        <f t="shared" si="0"/>
        <v>3929.92</v>
      </c>
      <c r="V65" s="78"/>
      <c r="W65" s="79"/>
      <c r="X65" s="80">
        <f t="shared" si="1"/>
        <v>3929.92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100431</v>
      </c>
      <c r="D66" s="56" t="s">
        <v>223</v>
      </c>
      <c r="E66" s="57" t="s">
        <v>224</v>
      </c>
      <c r="F66" s="58" t="s">
        <v>37</v>
      </c>
      <c r="G66" s="55">
        <v>200</v>
      </c>
      <c r="H66" s="59">
        <v>1.343</v>
      </c>
      <c r="I66" s="93">
        <v>30769598</v>
      </c>
      <c r="J66" s="107">
        <v>200</v>
      </c>
      <c r="K66" s="108">
        <v>1.343</v>
      </c>
      <c r="L66" s="106">
        <v>43167</v>
      </c>
      <c r="M66" s="106"/>
      <c r="N66" s="96"/>
      <c r="O66" s="96"/>
      <c r="P66" s="96"/>
      <c r="Q66" s="96"/>
      <c r="R66" s="96">
        <v>43173</v>
      </c>
      <c r="S66" s="65" t="s">
        <v>38</v>
      </c>
      <c r="T66" s="78">
        <v>592</v>
      </c>
      <c r="U66" s="80">
        <f t="shared" si="0"/>
        <v>795.056</v>
      </c>
      <c r="V66" s="78"/>
      <c r="W66" s="79"/>
      <c r="X66" s="80">
        <f t="shared" si="1"/>
        <v>795.056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100436</v>
      </c>
      <c r="D67" s="56" t="s">
        <v>62</v>
      </c>
      <c r="E67" s="57" t="s">
        <v>63</v>
      </c>
      <c r="F67" s="58" t="s">
        <v>37</v>
      </c>
      <c r="G67" s="55">
        <v>220</v>
      </c>
      <c r="H67" s="59">
        <v>1.408</v>
      </c>
      <c r="I67" s="93">
        <v>30769599</v>
      </c>
      <c r="J67" s="107">
        <v>220</v>
      </c>
      <c r="K67" s="108">
        <v>1.408</v>
      </c>
      <c r="L67" s="106">
        <v>43167</v>
      </c>
      <c r="M67" s="106"/>
      <c r="N67" s="96"/>
      <c r="O67" s="96"/>
      <c r="P67" s="96"/>
      <c r="Q67" s="96"/>
      <c r="R67" s="96">
        <v>43172</v>
      </c>
      <c r="S67" s="65" t="s">
        <v>38</v>
      </c>
      <c r="T67" s="78">
        <v>527</v>
      </c>
      <c r="U67" s="80">
        <f t="shared" si="0"/>
        <v>742.016</v>
      </c>
      <c r="V67" s="78"/>
      <c r="W67" s="79"/>
      <c r="X67" s="80">
        <f t="shared" si="1"/>
        <v>742.016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100439</v>
      </c>
      <c r="D68" s="56" t="s">
        <v>225</v>
      </c>
      <c r="E68" s="57" t="s">
        <v>226</v>
      </c>
      <c r="F68" s="58" t="s">
        <v>37</v>
      </c>
      <c r="G68" s="55">
        <v>220</v>
      </c>
      <c r="H68" s="59">
        <v>1.408</v>
      </c>
      <c r="I68" s="93">
        <v>30769600</v>
      </c>
      <c r="J68" s="107">
        <v>220</v>
      </c>
      <c r="K68" s="108">
        <v>1.408</v>
      </c>
      <c r="L68" s="106">
        <v>43167</v>
      </c>
      <c r="M68" s="106"/>
      <c r="N68" s="96"/>
      <c r="O68" s="96"/>
      <c r="P68" s="96"/>
      <c r="Q68" s="96"/>
      <c r="R68" s="96">
        <v>43172</v>
      </c>
      <c r="S68" s="65" t="s">
        <v>38</v>
      </c>
      <c r="T68" s="78">
        <v>592</v>
      </c>
      <c r="U68" s="80">
        <f t="shared" si="0"/>
        <v>833.536</v>
      </c>
      <c r="V68" s="78"/>
      <c r="W68" s="79"/>
      <c r="X68" s="80">
        <f t="shared" si="1"/>
        <v>833.536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ht="18.75" customHeight="1" spans="2:255">
      <c r="B69" s="54"/>
      <c r="C69" s="55">
        <v>100442</v>
      </c>
      <c r="D69" s="56" t="s">
        <v>227</v>
      </c>
      <c r="E69" s="57" t="s">
        <v>228</v>
      </c>
      <c r="F69" s="58" t="s">
        <v>37</v>
      </c>
      <c r="G69" s="55">
        <v>392</v>
      </c>
      <c r="H69" s="59">
        <v>2.7644</v>
      </c>
      <c r="I69" s="93">
        <v>30769601</v>
      </c>
      <c r="J69" s="107">
        <v>392</v>
      </c>
      <c r="K69" s="108">
        <v>2.7644</v>
      </c>
      <c r="L69" s="106">
        <v>43167</v>
      </c>
      <c r="M69" s="106"/>
      <c r="N69" s="96"/>
      <c r="O69" s="96"/>
      <c r="P69" s="96"/>
      <c r="Q69" s="96"/>
      <c r="R69" s="96">
        <v>43172</v>
      </c>
      <c r="S69" s="65" t="s">
        <v>38</v>
      </c>
      <c r="T69" s="78">
        <v>426</v>
      </c>
      <c r="U69" s="80">
        <f t="shared" ref="U69:U132" si="2">T69*K69</f>
        <v>1177.6344</v>
      </c>
      <c r="V69" s="78"/>
      <c r="W69" s="79"/>
      <c r="X69" s="80">
        <f t="shared" ref="X69:X132" si="3">W69+U69</f>
        <v>1177.6344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55">
        <v>100449</v>
      </c>
      <c r="D70" s="56" t="s">
        <v>229</v>
      </c>
      <c r="E70" s="57" t="s">
        <v>129</v>
      </c>
      <c r="F70" s="58" t="s">
        <v>37</v>
      </c>
      <c r="G70" s="55">
        <v>1000</v>
      </c>
      <c r="H70" s="59">
        <v>9</v>
      </c>
      <c r="I70" s="93">
        <v>30972993</v>
      </c>
      <c r="J70" s="107">
        <v>1000</v>
      </c>
      <c r="K70" s="108">
        <v>9</v>
      </c>
      <c r="L70" s="106">
        <v>43168</v>
      </c>
      <c r="M70" s="106"/>
      <c r="N70" s="96"/>
      <c r="O70" s="96"/>
      <c r="P70" s="96"/>
      <c r="Q70" s="96"/>
      <c r="R70" s="96">
        <v>43173</v>
      </c>
      <c r="S70" s="65" t="s">
        <v>38</v>
      </c>
      <c r="T70" s="78">
        <v>552</v>
      </c>
      <c r="U70" s="80">
        <f t="shared" si="2"/>
        <v>4968</v>
      </c>
      <c r="V70" s="78"/>
      <c r="W70" s="79"/>
      <c r="X70" s="80">
        <f t="shared" si="3"/>
        <v>4968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>
        <v>43167</v>
      </c>
      <c r="C71" s="55">
        <v>100506</v>
      </c>
      <c r="D71" s="56" t="s">
        <v>66</v>
      </c>
      <c r="E71" s="57" t="s">
        <v>51</v>
      </c>
      <c r="F71" s="58" t="s">
        <v>37</v>
      </c>
      <c r="G71" s="55">
        <v>1315</v>
      </c>
      <c r="H71" s="59">
        <v>8.608</v>
      </c>
      <c r="I71" s="93">
        <v>30972994</v>
      </c>
      <c r="J71" s="107">
        <v>1315</v>
      </c>
      <c r="K71" s="108">
        <v>8.608</v>
      </c>
      <c r="L71" s="106">
        <v>43168</v>
      </c>
      <c r="M71" s="106"/>
      <c r="N71" s="96"/>
      <c r="O71" s="96"/>
      <c r="P71" s="96"/>
      <c r="Q71" s="96"/>
      <c r="R71" s="96">
        <v>43173</v>
      </c>
      <c r="S71" s="65" t="s">
        <v>38</v>
      </c>
      <c r="T71" s="78">
        <v>540</v>
      </c>
      <c r="U71" s="80">
        <f t="shared" si="2"/>
        <v>4648.32</v>
      </c>
      <c r="V71" s="78"/>
      <c r="W71" s="79"/>
      <c r="X71" s="80">
        <f t="shared" si="3"/>
        <v>4648.32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100507</v>
      </c>
      <c r="D72" s="56" t="s">
        <v>230</v>
      </c>
      <c r="E72" s="57" t="s">
        <v>231</v>
      </c>
      <c r="F72" s="58" t="s">
        <v>37</v>
      </c>
      <c r="G72" s="55">
        <v>530</v>
      </c>
      <c r="H72" s="59">
        <v>3.478</v>
      </c>
      <c r="I72" s="93">
        <v>30972992</v>
      </c>
      <c r="J72" s="107">
        <v>530</v>
      </c>
      <c r="K72" s="108">
        <v>3.478</v>
      </c>
      <c r="L72" s="106">
        <v>43168</v>
      </c>
      <c r="M72" s="106"/>
      <c r="N72" s="96"/>
      <c r="O72" s="96"/>
      <c r="P72" s="96"/>
      <c r="Q72" s="96"/>
      <c r="R72" s="96">
        <v>43172</v>
      </c>
      <c r="S72" s="65" t="s">
        <v>38</v>
      </c>
      <c r="T72" s="78">
        <v>582</v>
      </c>
      <c r="U72" s="80">
        <f t="shared" si="2"/>
        <v>2024.196</v>
      </c>
      <c r="V72" s="78"/>
      <c r="W72" s="79"/>
      <c r="X72" s="80">
        <f t="shared" si="3"/>
        <v>2024.196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>
        <v>100508</v>
      </c>
      <c r="D73" s="56" t="s">
        <v>232</v>
      </c>
      <c r="E73" s="57" t="s">
        <v>233</v>
      </c>
      <c r="F73" s="58" t="s">
        <v>37</v>
      </c>
      <c r="G73" s="55">
        <v>210</v>
      </c>
      <c r="H73" s="59">
        <v>1.482</v>
      </c>
      <c r="I73" s="93">
        <v>30972995</v>
      </c>
      <c r="J73" s="107">
        <v>210</v>
      </c>
      <c r="K73" s="108">
        <v>1.482</v>
      </c>
      <c r="L73" s="106">
        <v>43168</v>
      </c>
      <c r="M73" s="106"/>
      <c r="N73" s="96"/>
      <c r="O73" s="96"/>
      <c r="P73" s="96"/>
      <c r="Q73" s="96"/>
      <c r="R73" s="96">
        <v>43173</v>
      </c>
      <c r="S73" s="65" t="s">
        <v>38</v>
      </c>
      <c r="T73" s="78">
        <v>631</v>
      </c>
      <c r="U73" s="80">
        <f t="shared" si="2"/>
        <v>935.142</v>
      </c>
      <c r="V73" s="78"/>
      <c r="W73" s="79"/>
      <c r="X73" s="80">
        <f t="shared" si="3"/>
        <v>935.142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100509</v>
      </c>
      <c r="D74" s="56" t="s">
        <v>234</v>
      </c>
      <c r="E74" s="57" t="s">
        <v>235</v>
      </c>
      <c r="F74" s="58" t="s">
        <v>37</v>
      </c>
      <c r="G74" s="55">
        <v>200</v>
      </c>
      <c r="H74" s="59">
        <v>1.145</v>
      </c>
      <c r="I74" s="93">
        <v>30972997</v>
      </c>
      <c r="J74" s="107">
        <v>200</v>
      </c>
      <c r="K74" s="108">
        <v>1.145</v>
      </c>
      <c r="L74" s="106">
        <v>43168</v>
      </c>
      <c r="M74" s="106"/>
      <c r="N74" s="96"/>
      <c r="O74" s="96"/>
      <c r="P74" s="96"/>
      <c r="Q74" s="96"/>
      <c r="R74" s="96">
        <v>43174</v>
      </c>
      <c r="S74" s="65" t="s">
        <v>38</v>
      </c>
      <c r="T74" s="78">
        <v>670</v>
      </c>
      <c r="U74" s="80">
        <f t="shared" si="2"/>
        <v>767.15</v>
      </c>
      <c r="V74" s="78"/>
      <c r="W74" s="79"/>
      <c r="X74" s="80">
        <f t="shared" si="3"/>
        <v>767.15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100512</v>
      </c>
      <c r="D75" s="56" t="s">
        <v>169</v>
      </c>
      <c r="E75" s="57" t="s">
        <v>51</v>
      </c>
      <c r="F75" s="58" t="s">
        <v>37</v>
      </c>
      <c r="G75" s="55">
        <v>300</v>
      </c>
      <c r="H75" s="59">
        <v>2.46</v>
      </c>
      <c r="I75" s="93">
        <v>30973000</v>
      </c>
      <c r="J75" s="107">
        <v>300</v>
      </c>
      <c r="K75" s="108">
        <v>2.46</v>
      </c>
      <c r="L75" s="106">
        <v>43168</v>
      </c>
      <c r="M75" s="106"/>
      <c r="N75" s="96"/>
      <c r="O75" s="96"/>
      <c r="P75" s="96"/>
      <c r="Q75" s="96"/>
      <c r="R75" s="96">
        <v>43172</v>
      </c>
      <c r="S75" s="65" t="s">
        <v>38</v>
      </c>
      <c r="T75" s="78">
        <v>570</v>
      </c>
      <c r="U75" s="80">
        <f t="shared" si="2"/>
        <v>1402.2</v>
      </c>
      <c r="V75" s="78"/>
      <c r="W75" s="79"/>
      <c r="X75" s="80">
        <f t="shared" si="3"/>
        <v>1402.2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100513</v>
      </c>
      <c r="D76" s="56" t="s">
        <v>236</v>
      </c>
      <c r="E76" s="57" t="s">
        <v>237</v>
      </c>
      <c r="F76" s="58" t="s">
        <v>37</v>
      </c>
      <c r="G76" s="55">
        <v>3450</v>
      </c>
      <c r="H76" s="59">
        <v>31.05</v>
      </c>
      <c r="I76" s="93">
        <v>30972996</v>
      </c>
      <c r="J76" s="107">
        <v>3450</v>
      </c>
      <c r="K76" s="108">
        <v>31.05</v>
      </c>
      <c r="L76" s="106">
        <v>43169</v>
      </c>
      <c r="M76" s="106"/>
      <c r="N76" s="96"/>
      <c r="O76" s="96"/>
      <c r="P76" s="96"/>
      <c r="Q76" s="96"/>
      <c r="R76" s="96">
        <v>43171</v>
      </c>
      <c r="S76" s="65" t="s">
        <v>38</v>
      </c>
      <c r="T76" s="78">
        <v>405</v>
      </c>
      <c r="U76" s="80">
        <f t="shared" si="2"/>
        <v>12575.25</v>
      </c>
      <c r="V76" s="78"/>
      <c r="W76" s="79"/>
      <c r="X76" s="80">
        <f t="shared" si="3"/>
        <v>12575.25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>
        <v>43168</v>
      </c>
      <c r="C77" s="55">
        <v>100528</v>
      </c>
      <c r="D77" s="56" t="s">
        <v>238</v>
      </c>
      <c r="E77" s="57" t="s">
        <v>239</v>
      </c>
      <c r="F77" s="58" t="s">
        <v>37</v>
      </c>
      <c r="G77" s="55">
        <v>330</v>
      </c>
      <c r="H77" s="59">
        <v>2.454</v>
      </c>
      <c r="I77" s="95">
        <v>30972930</v>
      </c>
      <c r="J77" s="107">
        <v>330</v>
      </c>
      <c r="K77" s="108">
        <v>2.454</v>
      </c>
      <c r="L77" s="106">
        <v>43169</v>
      </c>
      <c r="M77" s="106"/>
      <c r="N77" s="96"/>
      <c r="O77" s="96"/>
      <c r="P77" s="96"/>
      <c r="Q77" s="96"/>
      <c r="R77" s="96">
        <v>43174</v>
      </c>
      <c r="S77" s="65" t="s">
        <v>38</v>
      </c>
      <c r="T77" s="78">
        <v>589</v>
      </c>
      <c r="U77" s="80">
        <f t="shared" si="2"/>
        <v>1445.406</v>
      </c>
      <c r="V77" s="78"/>
      <c r="W77" s="79"/>
      <c r="X77" s="80">
        <f t="shared" si="3"/>
        <v>1445.406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100529</v>
      </c>
      <c r="D78" s="56" t="s">
        <v>207</v>
      </c>
      <c r="E78" s="57" t="s">
        <v>208</v>
      </c>
      <c r="F78" s="58" t="s">
        <v>37</v>
      </c>
      <c r="G78" s="55">
        <v>231</v>
      </c>
      <c r="H78" s="59">
        <v>1.8402</v>
      </c>
      <c r="I78" s="95">
        <v>30972932</v>
      </c>
      <c r="J78" s="107">
        <v>231</v>
      </c>
      <c r="K78" s="108">
        <v>1.8402</v>
      </c>
      <c r="L78" s="106">
        <v>43169</v>
      </c>
      <c r="M78" s="106"/>
      <c r="N78" s="96"/>
      <c r="O78" s="96"/>
      <c r="P78" s="96"/>
      <c r="Q78" s="96"/>
      <c r="R78" s="96">
        <v>43173</v>
      </c>
      <c r="S78" s="65" t="s">
        <v>38</v>
      </c>
      <c r="T78" s="78">
        <v>615</v>
      </c>
      <c r="U78" s="80">
        <f t="shared" si="2"/>
        <v>1131.723</v>
      </c>
      <c r="V78" s="78"/>
      <c r="W78" s="79"/>
      <c r="X78" s="80">
        <f t="shared" si="3"/>
        <v>1131.723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100530</v>
      </c>
      <c r="D79" s="56" t="s">
        <v>218</v>
      </c>
      <c r="E79" s="57" t="s">
        <v>219</v>
      </c>
      <c r="F79" s="58" t="s">
        <v>37</v>
      </c>
      <c r="G79" s="55">
        <v>550</v>
      </c>
      <c r="H79" s="59">
        <v>3.7</v>
      </c>
      <c r="I79" s="95">
        <v>30972934</v>
      </c>
      <c r="J79" s="107">
        <v>550</v>
      </c>
      <c r="K79" s="108">
        <v>3.7</v>
      </c>
      <c r="L79" s="106">
        <v>43169</v>
      </c>
      <c r="M79" s="106"/>
      <c r="N79" s="96"/>
      <c r="O79" s="96"/>
      <c r="P79" s="96"/>
      <c r="Q79" s="96"/>
      <c r="R79" s="96">
        <v>43173</v>
      </c>
      <c r="S79" s="65" t="s">
        <v>38</v>
      </c>
      <c r="T79" s="78">
        <v>563</v>
      </c>
      <c r="U79" s="80">
        <f t="shared" si="2"/>
        <v>2083.1</v>
      </c>
      <c r="V79" s="78"/>
      <c r="W79" s="79"/>
      <c r="X79" s="80">
        <f t="shared" si="3"/>
        <v>2083.1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customHeight="1" spans="2:255">
      <c r="B80" s="54"/>
      <c r="C80" s="55">
        <v>100531</v>
      </c>
      <c r="D80" s="56" t="s">
        <v>240</v>
      </c>
      <c r="E80" s="57" t="s">
        <v>241</v>
      </c>
      <c r="F80" s="58" t="s">
        <v>37</v>
      </c>
      <c r="G80" s="55">
        <v>200</v>
      </c>
      <c r="H80" s="59">
        <v>1.472</v>
      </c>
      <c r="I80" s="95">
        <v>30972936</v>
      </c>
      <c r="J80" s="107">
        <v>200</v>
      </c>
      <c r="K80" s="108">
        <v>1.472</v>
      </c>
      <c r="L80" s="106">
        <v>43169</v>
      </c>
      <c r="M80" s="106"/>
      <c r="N80" s="96"/>
      <c r="O80" s="96"/>
      <c r="P80" s="96"/>
      <c r="Q80" s="96"/>
      <c r="R80" s="96">
        <v>43173</v>
      </c>
      <c r="S80" s="65" t="s">
        <v>38</v>
      </c>
      <c r="T80" s="78">
        <v>651</v>
      </c>
      <c r="U80" s="80">
        <f t="shared" si="2"/>
        <v>958.272</v>
      </c>
      <c r="V80" s="78"/>
      <c r="W80" s="79"/>
      <c r="X80" s="80">
        <f t="shared" si="3"/>
        <v>958.272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customHeight="1" spans="2:255">
      <c r="B81" s="54"/>
      <c r="C81" s="55">
        <v>100535</v>
      </c>
      <c r="D81" s="56" t="s">
        <v>242</v>
      </c>
      <c r="E81" s="57" t="s">
        <v>243</v>
      </c>
      <c r="F81" s="58" t="s">
        <v>37</v>
      </c>
      <c r="G81" s="55">
        <v>3000</v>
      </c>
      <c r="H81" s="59">
        <v>27</v>
      </c>
      <c r="I81" s="95">
        <v>30972938</v>
      </c>
      <c r="J81" s="107">
        <v>3000</v>
      </c>
      <c r="K81" s="108">
        <v>27</v>
      </c>
      <c r="L81" s="106">
        <v>43169</v>
      </c>
      <c r="M81" s="106"/>
      <c r="N81" s="96"/>
      <c r="O81" s="96"/>
      <c r="P81" s="96"/>
      <c r="Q81" s="96"/>
      <c r="R81" s="96">
        <v>43172</v>
      </c>
      <c r="S81" s="65" t="s">
        <v>38</v>
      </c>
      <c r="T81" s="78">
        <v>502</v>
      </c>
      <c r="U81" s="80">
        <f t="shared" si="2"/>
        <v>13554</v>
      </c>
      <c r="V81" s="78"/>
      <c r="W81" s="79"/>
      <c r="X81" s="80">
        <f t="shared" si="3"/>
        <v>13554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customHeight="1" spans="2:255">
      <c r="B82" s="54"/>
      <c r="C82" s="55">
        <v>100539</v>
      </c>
      <c r="D82" s="56" t="s">
        <v>244</v>
      </c>
      <c r="E82" s="57" t="s">
        <v>245</v>
      </c>
      <c r="F82" s="58" t="s">
        <v>37</v>
      </c>
      <c r="G82" s="55">
        <v>200</v>
      </c>
      <c r="H82" s="59">
        <v>2</v>
      </c>
      <c r="I82" s="95">
        <v>30972940</v>
      </c>
      <c r="J82" s="107">
        <v>200</v>
      </c>
      <c r="K82" s="108">
        <v>2</v>
      </c>
      <c r="L82" s="106">
        <v>43169</v>
      </c>
      <c r="M82" s="106"/>
      <c r="N82" s="96"/>
      <c r="O82" s="96"/>
      <c r="P82" s="96"/>
      <c r="Q82" s="96"/>
      <c r="R82" s="96">
        <v>43174</v>
      </c>
      <c r="S82" s="65" t="s">
        <v>38</v>
      </c>
      <c r="T82" s="78">
        <v>530</v>
      </c>
      <c r="U82" s="80">
        <f t="shared" si="2"/>
        <v>1060</v>
      </c>
      <c r="V82" s="78"/>
      <c r="W82" s="79"/>
      <c r="X82" s="80">
        <f t="shared" si="3"/>
        <v>1060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100556</v>
      </c>
      <c r="D83" s="56" t="s">
        <v>246</v>
      </c>
      <c r="E83" s="57" t="s">
        <v>61</v>
      </c>
      <c r="F83" s="58" t="s">
        <v>37</v>
      </c>
      <c r="G83" s="55">
        <v>200</v>
      </c>
      <c r="H83" s="59">
        <v>1.334</v>
      </c>
      <c r="I83" s="95">
        <v>30972942</v>
      </c>
      <c r="J83" s="107">
        <v>200</v>
      </c>
      <c r="K83" s="108">
        <v>1.334</v>
      </c>
      <c r="L83" s="106">
        <v>43169</v>
      </c>
      <c r="M83" s="106"/>
      <c r="N83" s="96"/>
      <c r="O83" s="96"/>
      <c r="P83" s="96"/>
      <c r="Q83" s="96"/>
      <c r="R83" s="96">
        <v>43173</v>
      </c>
      <c r="S83" s="65" t="s">
        <v>38</v>
      </c>
      <c r="T83" s="78">
        <v>410</v>
      </c>
      <c r="U83" s="80">
        <f t="shared" si="2"/>
        <v>546.94</v>
      </c>
      <c r="V83" s="78"/>
      <c r="W83" s="79"/>
      <c r="X83" s="80">
        <f t="shared" si="3"/>
        <v>546.94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100558</v>
      </c>
      <c r="D84" s="56" t="s">
        <v>247</v>
      </c>
      <c r="E84" s="57" t="s">
        <v>248</v>
      </c>
      <c r="F84" s="58" t="s">
        <v>37</v>
      </c>
      <c r="G84" s="55">
        <v>200</v>
      </c>
      <c r="H84" s="59">
        <v>1.347</v>
      </c>
      <c r="I84" s="95">
        <v>30972944</v>
      </c>
      <c r="J84" s="107">
        <v>200</v>
      </c>
      <c r="K84" s="108">
        <v>1.347</v>
      </c>
      <c r="L84" s="106">
        <v>43169</v>
      </c>
      <c r="M84" s="106"/>
      <c r="N84" s="96"/>
      <c r="O84" s="96"/>
      <c r="P84" s="96"/>
      <c r="Q84" s="96"/>
      <c r="R84" s="96">
        <v>43174</v>
      </c>
      <c r="S84" s="65" t="s">
        <v>38</v>
      </c>
      <c r="T84" s="78">
        <v>633</v>
      </c>
      <c r="U84" s="80">
        <f t="shared" si="2"/>
        <v>852.651</v>
      </c>
      <c r="V84" s="78"/>
      <c r="W84" s="79"/>
      <c r="X84" s="80">
        <f t="shared" si="3"/>
        <v>852.651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Height="1" spans="2:29">
      <c r="B85" s="54"/>
      <c r="C85" s="55">
        <v>100559</v>
      </c>
      <c r="D85" s="56" t="s">
        <v>249</v>
      </c>
      <c r="E85" s="57" t="s">
        <v>250</v>
      </c>
      <c r="F85" s="58" t="s">
        <v>37</v>
      </c>
      <c r="G85" s="55">
        <v>200</v>
      </c>
      <c r="H85" s="59">
        <v>1.292</v>
      </c>
      <c r="I85" s="95">
        <v>30972959</v>
      </c>
      <c r="J85" s="107">
        <v>200</v>
      </c>
      <c r="K85" s="108">
        <v>1.292</v>
      </c>
      <c r="L85" s="106">
        <v>43169</v>
      </c>
      <c r="M85" s="106"/>
      <c r="N85" s="96"/>
      <c r="O85" s="96"/>
      <c r="P85" s="96"/>
      <c r="Q85" s="96"/>
      <c r="R85" s="96">
        <v>43174</v>
      </c>
      <c r="S85" s="65" t="s">
        <v>38</v>
      </c>
      <c r="T85" s="78">
        <v>737</v>
      </c>
      <c r="U85" s="80">
        <f t="shared" si="2"/>
        <v>952.204</v>
      </c>
      <c r="V85" s="78"/>
      <c r="W85" s="79"/>
      <c r="X85" s="80">
        <f t="shared" si="3"/>
        <v>952.204</v>
      </c>
      <c r="Y85" s="86"/>
      <c r="Z85" s="86"/>
      <c r="AA85" s="86"/>
      <c r="AB85" s="86"/>
      <c r="AC85" s="86"/>
    </row>
    <row r="86" customHeight="1" spans="2:29">
      <c r="B86" s="54"/>
      <c r="C86" s="55">
        <v>100560</v>
      </c>
      <c r="D86" s="56" t="s">
        <v>251</v>
      </c>
      <c r="E86" s="57" t="s">
        <v>93</v>
      </c>
      <c r="F86" s="58" t="s">
        <v>37</v>
      </c>
      <c r="G86" s="55">
        <v>1500</v>
      </c>
      <c r="H86" s="59">
        <v>13.5</v>
      </c>
      <c r="I86" s="95">
        <v>30972961</v>
      </c>
      <c r="J86" s="107">
        <v>1500</v>
      </c>
      <c r="K86" s="108">
        <v>13.5</v>
      </c>
      <c r="L86" s="106">
        <v>43171</v>
      </c>
      <c r="M86" s="106"/>
      <c r="N86" s="96"/>
      <c r="O86" s="96"/>
      <c r="P86" s="96"/>
      <c r="Q86" s="96"/>
      <c r="R86" s="96">
        <v>43176</v>
      </c>
      <c r="S86" s="65" t="s">
        <v>38</v>
      </c>
      <c r="T86" s="78">
        <v>531</v>
      </c>
      <c r="U86" s="80">
        <f t="shared" si="2"/>
        <v>7168.5</v>
      </c>
      <c r="V86" s="78"/>
      <c r="W86" s="79"/>
      <c r="X86" s="80">
        <f t="shared" si="3"/>
        <v>7168.5</v>
      </c>
      <c r="Y86" s="86"/>
      <c r="Z86" s="86"/>
      <c r="AA86" s="86"/>
      <c r="AB86" s="86"/>
      <c r="AC86" s="86"/>
    </row>
    <row r="87" customHeight="1" spans="2:29">
      <c r="B87" s="54"/>
      <c r="C87" s="55">
        <v>100563</v>
      </c>
      <c r="D87" s="56" t="s">
        <v>252</v>
      </c>
      <c r="E87" s="57" t="s">
        <v>93</v>
      </c>
      <c r="F87" s="58" t="s">
        <v>37</v>
      </c>
      <c r="G87" s="55">
        <v>1754</v>
      </c>
      <c r="H87" s="59">
        <v>15.786</v>
      </c>
      <c r="I87" s="95">
        <v>30972963</v>
      </c>
      <c r="J87" s="107">
        <v>1754</v>
      </c>
      <c r="K87" s="108">
        <v>15.786</v>
      </c>
      <c r="L87" s="106">
        <v>43171</v>
      </c>
      <c r="M87" s="106"/>
      <c r="N87" s="96"/>
      <c r="O87" s="96"/>
      <c r="P87" s="96"/>
      <c r="Q87" s="96"/>
      <c r="R87" s="96">
        <v>43176</v>
      </c>
      <c r="S87" s="65" t="s">
        <v>38</v>
      </c>
      <c r="T87" s="78">
        <v>531</v>
      </c>
      <c r="U87" s="80">
        <f t="shared" si="2"/>
        <v>8382.366</v>
      </c>
      <c r="V87" s="78"/>
      <c r="W87" s="79"/>
      <c r="X87" s="80">
        <f t="shared" si="3"/>
        <v>8382.366</v>
      </c>
      <c r="Y87" s="86"/>
      <c r="Z87" s="86"/>
      <c r="AA87" s="86"/>
      <c r="AB87" s="86"/>
      <c r="AC87" s="86"/>
    </row>
    <row r="88" customHeight="1" spans="2:29">
      <c r="B88" s="54"/>
      <c r="C88" s="55">
        <v>100565</v>
      </c>
      <c r="D88" s="56" t="s">
        <v>68</v>
      </c>
      <c r="E88" s="57" t="s">
        <v>65</v>
      </c>
      <c r="F88" s="58" t="s">
        <v>37</v>
      </c>
      <c r="G88" s="55">
        <v>226</v>
      </c>
      <c r="H88" s="59">
        <v>2.034</v>
      </c>
      <c r="I88" s="95">
        <v>30972965</v>
      </c>
      <c r="J88" s="107">
        <v>226</v>
      </c>
      <c r="K88" s="108">
        <v>2.034</v>
      </c>
      <c r="L88" s="106">
        <v>43172</v>
      </c>
      <c r="M88" s="106"/>
      <c r="N88" s="96"/>
      <c r="O88" s="96"/>
      <c r="P88" s="96"/>
      <c r="Q88" s="96"/>
      <c r="R88" s="96">
        <v>43176</v>
      </c>
      <c r="S88" s="65" t="s">
        <v>38</v>
      </c>
      <c r="T88" s="78">
        <v>598</v>
      </c>
      <c r="U88" s="80">
        <f t="shared" si="2"/>
        <v>1216.332</v>
      </c>
      <c r="V88" s="78"/>
      <c r="W88" s="79"/>
      <c r="X88" s="80">
        <f t="shared" si="3"/>
        <v>1216.332</v>
      </c>
      <c r="Y88" s="86"/>
      <c r="Z88" s="86"/>
      <c r="AA88" s="86"/>
      <c r="AB88" s="86"/>
      <c r="AC88" s="86"/>
    </row>
    <row r="89" customHeight="1" spans="2:29">
      <c r="B89" s="54"/>
      <c r="C89" s="55">
        <v>100592</v>
      </c>
      <c r="D89" s="56" t="s">
        <v>253</v>
      </c>
      <c r="E89" s="57" t="s">
        <v>254</v>
      </c>
      <c r="F89" s="58" t="s">
        <v>37</v>
      </c>
      <c r="G89" s="55">
        <v>200</v>
      </c>
      <c r="H89" s="59">
        <v>1.466</v>
      </c>
      <c r="I89" s="95">
        <v>30972967</v>
      </c>
      <c r="J89" s="107">
        <v>200</v>
      </c>
      <c r="K89" s="108">
        <v>1.466</v>
      </c>
      <c r="L89" s="106">
        <v>43169</v>
      </c>
      <c r="M89" s="106"/>
      <c r="N89" s="96"/>
      <c r="O89" s="96"/>
      <c r="P89" s="96"/>
      <c r="Q89" s="96"/>
      <c r="R89" s="96">
        <v>43174</v>
      </c>
      <c r="S89" s="65" t="s">
        <v>38</v>
      </c>
      <c r="T89" s="78">
        <v>604</v>
      </c>
      <c r="U89" s="80">
        <f t="shared" si="2"/>
        <v>885.464</v>
      </c>
      <c r="V89" s="78"/>
      <c r="W89" s="79"/>
      <c r="X89" s="80">
        <f t="shared" si="3"/>
        <v>885.464</v>
      </c>
      <c r="Y89" s="86"/>
      <c r="Z89" s="86"/>
      <c r="AA89" s="86"/>
      <c r="AB89" s="86"/>
      <c r="AC89" s="86"/>
    </row>
    <row r="90" customHeight="1" spans="2:29">
      <c r="B90" s="54"/>
      <c r="C90" s="55">
        <v>100620</v>
      </c>
      <c r="D90" s="56" t="s">
        <v>255</v>
      </c>
      <c r="E90" s="57" t="s">
        <v>72</v>
      </c>
      <c r="F90" s="58" t="s">
        <v>37</v>
      </c>
      <c r="G90" s="55">
        <v>200</v>
      </c>
      <c r="H90" s="59">
        <v>1.298</v>
      </c>
      <c r="I90" s="95">
        <v>30972969</v>
      </c>
      <c r="J90" s="107">
        <v>200</v>
      </c>
      <c r="K90" s="108">
        <v>1.298</v>
      </c>
      <c r="L90" s="106">
        <v>43169</v>
      </c>
      <c r="M90" s="106"/>
      <c r="N90" s="96"/>
      <c r="O90" s="96"/>
      <c r="P90" s="96"/>
      <c r="Q90" s="96"/>
      <c r="R90" s="96">
        <v>43174</v>
      </c>
      <c r="S90" s="65" t="s">
        <v>38</v>
      </c>
      <c r="T90" s="78">
        <v>776</v>
      </c>
      <c r="U90" s="80">
        <f t="shared" si="2"/>
        <v>1007.248</v>
      </c>
      <c r="V90" s="78"/>
      <c r="W90" s="79"/>
      <c r="X90" s="80">
        <f t="shared" si="3"/>
        <v>1007.248</v>
      </c>
      <c r="Y90" s="86"/>
      <c r="Z90" s="86"/>
      <c r="AA90" s="86"/>
      <c r="AB90" s="86"/>
      <c r="AC90" s="86"/>
    </row>
    <row r="91" customHeight="1" spans="2:29">
      <c r="B91" s="54"/>
      <c r="C91" s="55">
        <v>100623</v>
      </c>
      <c r="D91" s="56" t="s">
        <v>256</v>
      </c>
      <c r="E91" s="57" t="s">
        <v>87</v>
      </c>
      <c r="F91" s="58" t="s">
        <v>37</v>
      </c>
      <c r="G91" s="55">
        <v>280</v>
      </c>
      <c r="H91" s="59">
        <v>1.99</v>
      </c>
      <c r="I91" s="95">
        <v>30972971</v>
      </c>
      <c r="J91" s="107">
        <v>280</v>
      </c>
      <c r="K91" s="108">
        <v>1.99</v>
      </c>
      <c r="L91" s="106">
        <v>43169</v>
      </c>
      <c r="M91" s="106"/>
      <c r="N91" s="96"/>
      <c r="O91" s="96"/>
      <c r="P91" s="96"/>
      <c r="Q91" s="96"/>
      <c r="R91" s="96">
        <v>43174</v>
      </c>
      <c r="S91" s="65" t="s">
        <v>38</v>
      </c>
      <c r="T91" s="78">
        <v>452</v>
      </c>
      <c r="U91" s="80">
        <f t="shared" si="2"/>
        <v>899.48</v>
      </c>
      <c r="V91" s="78"/>
      <c r="W91" s="79"/>
      <c r="X91" s="80">
        <f t="shared" si="3"/>
        <v>899.48</v>
      </c>
      <c r="Y91" s="86"/>
      <c r="Z91" s="86"/>
      <c r="AA91" s="86"/>
      <c r="AB91" s="86"/>
      <c r="AC91" s="86"/>
    </row>
    <row r="92" customHeight="1" spans="2:29">
      <c r="B92" s="54"/>
      <c r="C92" s="55">
        <v>100624</v>
      </c>
      <c r="D92" s="56" t="s">
        <v>257</v>
      </c>
      <c r="E92" s="57" t="s">
        <v>258</v>
      </c>
      <c r="F92" s="58" t="s">
        <v>37</v>
      </c>
      <c r="G92" s="55">
        <v>277</v>
      </c>
      <c r="H92" s="59">
        <v>1.9199</v>
      </c>
      <c r="I92" s="95">
        <v>30972973</v>
      </c>
      <c r="J92" s="107">
        <v>277</v>
      </c>
      <c r="K92" s="108">
        <v>1.9199</v>
      </c>
      <c r="L92" s="106">
        <v>43169</v>
      </c>
      <c r="M92" s="106"/>
      <c r="N92" s="96"/>
      <c r="O92" s="96"/>
      <c r="P92" s="96"/>
      <c r="Q92" s="96"/>
      <c r="R92" s="96">
        <v>43174</v>
      </c>
      <c r="S92" s="65" t="s">
        <v>38</v>
      </c>
      <c r="T92" s="78">
        <v>400</v>
      </c>
      <c r="U92" s="80">
        <f t="shared" si="2"/>
        <v>767.96</v>
      </c>
      <c r="V92" s="78"/>
      <c r="W92" s="79"/>
      <c r="X92" s="80">
        <f t="shared" si="3"/>
        <v>767.96</v>
      </c>
      <c r="Y92" s="86"/>
      <c r="Z92" s="86"/>
      <c r="AA92" s="86"/>
      <c r="AB92" s="86"/>
      <c r="AC92" s="86"/>
    </row>
    <row r="93" customHeight="1" spans="2:29">
      <c r="B93" s="54"/>
      <c r="C93" s="55">
        <v>100625</v>
      </c>
      <c r="D93" s="56" t="s">
        <v>86</v>
      </c>
      <c r="E93" s="57" t="s">
        <v>87</v>
      </c>
      <c r="F93" s="58" t="s">
        <v>37</v>
      </c>
      <c r="G93" s="55">
        <v>1100</v>
      </c>
      <c r="H93" s="59">
        <v>9.26</v>
      </c>
      <c r="I93" s="95">
        <v>30972975</v>
      </c>
      <c r="J93" s="107">
        <v>1100</v>
      </c>
      <c r="K93" s="108">
        <v>9.26</v>
      </c>
      <c r="L93" s="106">
        <v>43169</v>
      </c>
      <c r="M93" s="106"/>
      <c r="N93" s="96"/>
      <c r="O93" s="96"/>
      <c r="P93" s="96"/>
      <c r="Q93" s="96"/>
      <c r="R93" s="96">
        <v>43174</v>
      </c>
      <c r="S93" s="65" t="s">
        <v>38</v>
      </c>
      <c r="T93" s="78">
        <v>422</v>
      </c>
      <c r="U93" s="80">
        <f t="shared" si="2"/>
        <v>3907.72</v>
      </c>
      <c r="V93" s="78"/>
      <c r="W93" s="79"/>
      <c r="X93" s="80">
        <f t="shared" si="3"/>
        <v>3907.72</v>
      </c>
      <c r="Y93" s="86"/>
      <c r="Z93" s="86"/>
      <c r="AA93" s="86"/>
      <c r="AB93" s="86"/>
      <c r="AC93" s="86"/>
    </row>
    <row r="94" customHeight="1" spans="2:29">
      <c r="B94" s="54"/>
      <c r="C94" s="55">
        <v>100627</v>
      </c>
      <c r="D94" s="56" t="s">
        <v>259</v>
      </c>
      <c r="E94" s="57" t="s">
        <v>260</v>
      </c>
      <c r="F94" s="58" t="s">
        <v>37</v>
      </c>
      <c r="G94" s="55">
        <v>200</v>
      </c>
      <c r="H94" s="59">
        <v>1.412</v>
      </c>
      <c r="I94" s="95">
        <v>30972977</v>
      </c>
      <c r="J94" s="107">
        <v>200</v>
      </c>
      <c r="K94" s="108">
        <v>1.412</v>
      </c>
      <c r="L94" s="106">
        <v>43169</v>
      </c>
      <c r="M94" s="106"/>
      <c r="N94" s="96"/>
      <c r="O94" s="96"/>
      <c r="P94" s="96"/>
      <c r="Q94" s="96"/>
      <c r="R94" s="96">
        <v>43174</v>
      </c>
      <c r="S94" s="65" t="s">
        <v>38</v>
      </c>
      <c r="T94" s="78">
        <v>475</v>
      </c>
      <c r="U94" s="80">
        <f t="shared" si="2"/>
        <v>670.7</v>
      </c>
      <c r="V94" s="78"/>
      <c r="W94" s="79"/>
      <c r="X94" s="80">
        <f t="shared" si="3"/>
        <v>670.7</v>
      </c>
      <c r="Y94" s="86"/>
      <c r="Z94" s="86"/>
      <c r="AA94" s="86"/>
      <c r="AB94" s="86"/>
      <c r="AC94" s="86"/>
    </row>
    <row r="95" customHeight="1" spans="2:29">
      <c r="B95" s="54">
        <v>43171</v>
      </c>
      <c r="C95" s="55">
        <v>100684</v>
      </c>
      <c r="D95" s="56" t="s">
        <v>261</v>
      </c>
      <c r="E95" s="57" t="s">
        <v>262</v>
      </c>
      <c r="F95" s="58" t="s">
        <v>37</v>
      </c>
      <c r="G95" s="55">
        <v>200</v>
      </c>
      <c r="H95" s="59">
        <v>1.568</v>
      </c>
      <c r="I95" s="93">
        <v>30972979</v>
      </c>
      <c r="J95" s="107">
        <v>200</v>
      </c>
      <c r="K95" s="108">
        <v>1.568</v>
      </c>
      <c r="L95" s="106">
        <v>43172</v>
      </c>
      <c r="M95" s="106"/>
      <c r="N95" s="96"/>
      <c r="O95" s="96"/>
      <c r="P95" s="96"/>
      <c r="Q95" s="96"/>
      <c r="R95" s="96">
        <v>43177</v>
      </c>
      <c r="S95" s="65" t="s">
        <v>38</v>
      </c>
      <c r="T95" s="78">
        <v>656</v>
      </c>
      <c r="U95" s="80">
        <f t="shared" si="2"/>
        <v>1028.608</v>
      </c>
      <c r="V95" s="78"/>
      <c r="W95" s="79"/>
      <c r="X95" s="80">
        <f t="shared" si="3"/>
        <v>1028.608</v>
      </c>
      <c r="Y95" s="86"/>
      <c r="Z95" s="86"/>
      <c r="AA95" s="86"/>
      <c r="AB95" s="86"/>
      <c r="AC95" s="86"/>
    </row>
    <row r="96" customHeight="1" spans="2:29">
      <c r="B96" s="54"/>
      <c r="C96" s="55">
        <v>100686</v>
      </c>
      <c r="D96" s="56" t="s">
        <v>263</v>
      </c>
      <c r="E96" s="57" t="s">
        <v>264</v>
      </c>
      <c r="F96" s="58" t="s">
        <v>37</v>
      </c>
      <c r="G96" s="55">
        <v>200</v>
      </c>
      <c r="H96" s="59">
        <v>1.496</v>
      </c>
      <c r="I96" s="93">
        <v>30972983</v>
      </c>
      <c r="J96" s="107">
        <v>200</v>
      </c>
      <c r="K96" s="108">
        <v>1.496</v>
      </c>
      <c r="L96" s="106">
        <v>43172</v>
      </c>
      <c r="M96" s="106"/>
      <c r="N96" s="96"/>
      <c r="O96" s="96"/>
      <c r="P96" s="96"/>
      <c r="Q96" s="96"/>
      <c r="R96" s="96">
        <v>43177</v>
      </c>
      <c r="S96" s="65" t="s">
        <v>38</v>
      </c>
      <c r="T96" s="78">
        <v>718</v>
      </c>
      <c r="U96" s="80">
        <f t="shared" si="2"/>
        <v>1074.128</v>
      </c>
      <c r="V96" s="78"/>
      <c r="W96" s="79"/>
      <c r="X96" s="80">
        <f t="shared" si="3"/>
        <v>1074.128</v>
      </c>
      <c r="Y96" s="86"/>
      <c r="Z96" s="86"/>
      <c r="AA96" s="86"/>
      <c r="AB96" s="86"/>
      <c r="AC96" s="86"/>
    </row>
    <row r="97" customHeight="1" spans="2:29">
      <c r="B97" s="54"/>
      <c r="C97" s="55">
        <v>100690</v>
      </c>
      <c r="D97" s="56" t="s">
        <v>265</v>
      </c>
      <c r="E97" s="57" t="s">
        <v>266</v>
      </c>
      <c r="F97" s="58" t="s">
        <v>37</v>
      </c>
      <c r="G97" s="55">
        <v>230</v>
      </c>
      <c r="H97" s="59">
        <v>1.478</v>
      </c>
      <c r="I97" s="93">
        <v>30972985</v>
      </c>
      <c r="J97" s="107">
        <v>230</v>
      </c>
      <c r="K97" s="108">
        <v>1.478</v>
      </c>
      <c r="L97" s="106">
        <v>43172</v>
      </c>
      <c r="M97" s="106"/>
      <c r="N97" s="96"/>
      <c r="O97" s="96"/>
      <c r="P97" s="96"/>
      <c r="Q97" s="96"/>
      <c r="R97" s="96">
        <v>43176</v>
      </c>
      <c r="S97" s="65" t="s">
        <v>38</v>
      </c>
      <c r="T97" s="78">
        <v>660</v>
      </c>
      <c r="U97" s="80">
        <f t="shared" si="2"/>
        <v>975.48</v>
      </c>
      <c r="V97" s="78"/>
      <c r="W97" s="79"/>
      <c r="X97" s="80">
        <f t="shared" si="3"/>
        <v>975.48</v>
      </c>
      <c r="Y97" s="86"/>
      <c r="Z97" s="86"/>
      <c r="AA97" s="86"/>
      <c r="AB97" s="86"/>
      <c r="AC97" s="86"/>
    </row>
    <row r="98" customHeight="1" spans="2:29">
      <c r="B98" s="54"/>
      <c r="C98" s="55">
        <v>100694</v>
      </c>
      <c r="D98" s="56" t="s">
        <v>267</v>
      </c>
      <c r="E98" s="57" t="s">
        <v>188</v>
      </c>
      <c r="F98" s="58" t="s">
        <v>37</v>
      </c>
      <c r="G98" s="55">
        <v>890</v>
      </c>
      <c r="H98" s="59">
        <v>5.993</v>
      </c>
      <c r="I98" s="93">
        <v>30972987</v>
      </c>
      <c r="J98" s="107">
        <v>890</v>
      </c>
      <c r="K98" s="108">
        <v>5.993</v>
      </c>
      <c r="L98" s="106">
        <v>43172</v>
      </c>
      <c r="M98" s="106"/>
      <c r="N98" s="96"/>
      <c r="O98" s="96"/>
      <c r="P98" s="96"/>
      <c r="Q98" s="96"/>
      <c r="R98" s="96">
        <v>43177</v>
      </c>
      <c r="S98" s="65" t="s">
        <v>38</v>
      </c>
      <c r="T98" s="78">
        <v>552</v>
      </c>
      <c r="U98" s="80">
        <f t="shared" si="2"/>
        <v>3308.136</v>
      </c>
      <c r="V98" s="78"/>
      <c r="W98" s="79"/>
      <c r="X98" s="80">
        <f t="shared" si="3"/>
        <v>3308.136</v>
      </c>
      <c r="Y98" s="86"/>
      <c r="Z98" s="86"/>
      <c r="AA98" s="86"/>
      <c r="AB98" s="86"/>
      <c r="AC98" s="86"/>
    </row>
    <row r="99" customHeight="1" spans="2:29">
      <c r="B99" s="54"/>
      <c r="C99" s="55">
        <v>100696</v>
      </c>
      <c r="D99" s="56" t="s">
        <v>117</v>
      </c>
      <c r="E99" s="89" t="s">
        <v>118</v>
      </c>
      <c r="F99" s="58" t="s">
        <v>37</v>
      </c>
      <c r="G99" s="55">
        <v>210</v>
      </c>
      <c r="H99" s="59">
        <v>1.344</v>
      </c>
      <c r="I99" s="93">
        <v>30972989</v>
      </c>
      <c r="J99" s="107">
        <v>210</v>
      </c>
      <c r="K99" s="108">
        <v>1.344</v>
      </c>
      <c r="L99" s="106">
        <v>43172</v>
      </c>
      <c r="M99" s="106"/>
      <c r="N99" s="96"/>
      <c r="O99" s="96"/>
      <c r="P99" s="96"/>
      <c r="Q99" s="96"/>
      <c r="R99" s="96">
        <v>43176</v>
      </c>
      <c r="S99" s="65" t="s">
        <v>38</v>
      </c>
      <c r="T99" s="78">
        <v>540</v>
      </c>
      <c r="U99" s="80">
        <f t="shared" si="2"/>
        <v>725.76</v>
      </c>
      <c r="V99" s="78"/>
      <c r="W99" s="79"/>
      <c r="X99" s="80">
        <f t="shared" si="3"/>
        <v>725.76</v>
      </c>
      <c r="Y99" s="86"/>
      <c r="Z99" s="86"/>
      <c r="AA99" s="86"/>
      <c r="AB99" s="86"/>
      <c r="AC99" s="86"/>
    </row>
    <row r="100" customHeight="1" spans="2:29">
      <c r="B100" s="54"/>
      <c r="C100" s="55">
        <v>100698</v>
      </c>
      <c r="D100" s="56" t="s">
        <v>268</v>
      </c>
      <c r="E100" s="57" t="s">
        <v>245</v>
      </c>
      <c r="F100" s="58" t="s">
        <v>37</v>
      </c>
      <c r="G100" s="55">
        <v>200</v>
      </c>
      <c r="H100" s="59">
        <v>2</v>
      </c>
      <c r="I100" s="93">
        <v>30972958</v>
      </c>
      <c r="J100" s="107">
        <v>200</v>
      </c>
      <c r="K100" s="108">
        <v>2</v>
      </c>
      <c r="L100" s="106">
        <v>43172</v>
      </c>
      <c r="M100" s="106"/>
      <c r="N100" s="96"/>
      <c r="O100" s="96"/>
      <c r="P100" s="96"/>
      <c r="Q100" s="96"/>
      <c r="R100" s="96">
        <v>43176</v>
      </c>
      <c r="S100" s="65" t="s">
        <v>38</v>
      </c>
      <c r="T100" s="78">
        <v>530</v>
      </c>
      <c r="U100" s="80">
        <f t="shared" si="2"/>
        <v>1060</v>
      </c>
      <c r="V100" s="78"/>
      <c r="W100" s="79"/>
      <c r="X100" s="80">
        <f t="shared" si="3"/>
        <v>1060</v>
      </c>
      <c r="Y100" s="86"/>
      <c r="Z100" s="86"/>
      <c r="AA100" s="86"/>
      <c r="AB100" s="86"/>
      <c r="AC100" s="86"/>
    </row>
    <row r="101" customHeight="1" spans="2:29">
      <c r="B101" s="54"/>
      <c r="C101" s="55">
        <v>100699</v>
      </c>
      <c r="D101" s="56" t="s">
        <v>269</v>
      </c>
      <c r="E101" s="57" t="s">
        <v>270</v>
      </c>
      <c r="F101" s="58" t="s">
        <v>37</v>
      </c>
      <c r="G101" s="55">
        <v>200</v>
      </c>
      <c r="H101" s="59">
        <v>1.322</v>
      </c>
      <c r="I101" s="93">
        <v>30972960</v>
      </c>
      <c r="J101" s="107">
        <v>200</v>
      </c>
      <c r="K101" s="108">
        <v>1.322</v>
      </c>
      <c r="L101" s="106">
        <v>43172</v>
      </c>
      <c r="M101" s="106"/>
      <c r="N101" s="96"/>
      <c r="O101" s="96"/>
      <c r="P101" s="96"/>
      <c r="Q101" s="96"/>
      <c r="R101" s="96">
        <v>43176</v>
      </c>
      <c r="S101" s="65" t="s">
        <v>38</v>
      </c>
      <c r="T101" s="78">
        <v>618</v>
      </c>
      <c r="U101" s="80">
        <f t="shared" si="2"/>
        <v>816.996</v>
      </c>
      <c r="V101" s="78"/>
      <c r="W101" s="79"/>
      <c r="X101" s="80">
        <f t="shared" si="3"/>
        <v>816.996</v>
      </c>
      <c r="Y101" s="86"/>
      <c r="Z101" s="86"/>
      <c r="AA101" s="86"/>
      <c r="AB101" s="86"/>
      <c r="AC101" s="86"/>
    </row>
    <row r="102" customHeight="1" spans="2:29">
      <c r="B102" s="54"/>
      <c r="C102" s="55">
        <v>100701</v>
      </c>
      <c r="D102" s="56" t="s">
        <v>271</v>
      </c>
      <c r="E102" s="57" t="s">
        <v>272</v>
      </c>
      <c r="F102" s="58" t="s">
        <v>37</v>
      </c>
      <c r="G102" s="55">
        <v>310</v>
      </c>
      <c r="H102" s="59">
        <v>2.158</v>
      </c>
      <c r="I102" s="93">
        <v>30972962</v>
      </c>
      <c r="J102" s="107">
        <v>310</v>
      </c>
      <c r="K102" s="108">
        <v>2.158</v>
      </c>
      <c r="L102" s="106">
        <v>43172</v>
      </c>
      <c r="M102" s="106"/>
      <c r="N102" s="96"/>
      <c r="O102" s="96"/>
      <c r="P102" s="96"/>
      <c r="Q102" s="96"/>
      <c r="R102" s="96">
        <v>43176</v>
      </c>
      <c r="S102" s="65" t="s">
        <v>38</v>
      </c>
      <c r="T102" s="78">
        <v>569</v>
      </c>
      <c r="U102" s="80">
        <f t="shared" si="2"/>
        <v>1227.902</v>
      </c>
      <c r="V102" s="78"/>
      <c r="W102" s="79"/>
      <c r="X102" s="80">
        <f t="shared" si="3"/>
        <v>1227.902</v>
      </c>
      <c r="Y102" s="86"/>
      <c r="Z102" s="86"/>
      <c r="AA102" s="86"/>
      <c r="AB102" s="86"/>
      <c r="AC102" s="86"/>
    </row>
    <row r="103" customHeight="1" spans="2:29">
      <c r="B103" s="54"/>
      <c r="C103" s="55">
        <v>100702</v>
      </c>
      <c r="D103" s="56" t="s">
        <v>202</v>
      </c>
      <c r="E103" s="57" t="s">
        <v>61</v>
      </c>
      <c r="F103" s="58" t="s">
        <v>37</v>
      </c>
      <c r="G103" s="55">
        <v>3000</v>
      </c>
      <c r="H103" s="59">
        <v>27</v>
      </c>
      <c r="I103" s="93">
        <v>30972964</v>
      </c>
      <c r="J103" s="107">
        <v>3000</v>
      </c>
      <c r="K103" s="108">
        <v>27</v>
      </c>
      <c r="L103" s="106">
        <v>43172</v>
      </c>
      <c r="M103" s="106"/>
      <c r="N103" s="96"/>
      <c r="O103" s="96"/>
      <c r="P103" s="96"/>
      <c r="Q103" s="96"/>
      <c r="R103" s="96">
        <v>43174</v>
      </c>
      <c r="S103" s="65" t="s">
        <v>38</v>
      </c>
      <c r="T103" s="78">
        <v>320</v>
      </c>
      <c r="U103" s="80">
        <f t="shared" si="2"/>
        <v>8640</v>
      </c>
      <c r="V103" s="78"/>
      <c r="W103" s="79"/>
      <c r="X103" s="80">
        <f t="shared" si="3"/>
        <v>8640</v>
      </c>
      <c r="Y103" s="86"/>
      <c r="Z103" s="86"/>
      <c r="AA103" s="86"/>
      <c r="AB103" s="86"/>
      <c r="AC103" s="86"/>
    </row>
    <row r="104" customHeight="1" spans="2:29">
      <c r="B104" s="54"/>
      <c r="C104" s="55">
        <v>100704</v>
      </c>
      <c r="D104" s="56" t="s">
        <v>111</v>
      </c>
      <c r="E104" s="57" t="s">
        <v>112</v>
      </c>
      <c r="F104" s="58" t="s">
        <v>37</v>
      </c>
      <c r="G104" s="55">
        <v>671</v>
      </c>
      <c r="H104" s="59">
        <v>6.239</v>
      </c>
      <c r="I104" s="93">
        <v>30972966</v>
      </c>
      <c r="J104" s="107">
        <v>671</v>
      </c>
      <c r="K104" s="108">
        <v>6.239</v>
      </c>
      <c r="L104" s="106">
        <v>43172</v>
      </c>
      <c r="M104" s="106"/>
      <c r="N104" s="96"/>
      <c r="O104" s="96"/>
      <c r="P104" s="96"/>
      <c r="Q104" s="96"/>
      <c r="R104" s="96">
        <v>43176</v>
      </c>
      <c r="S104" s="65" t="s">
        <v>38</v>
      </c>
      <c r="T104" s="78">
        <v>390</v>
      </c>
      <c r="U104" s="80">
        <f t="shared" si="2"/>
        <v>2433.21</v>
      </c>
      <c r="V104" s="78"/>
      <c r="W104" s="79"/>
      <c r="X104" s="80">
        <f t="shared" si="3"/>
        <v>2433.21</v>
      </c>
      <c r="Y104" s="86"/>
      <c r="Z104" s="86"/>
      <c r="AA104" s="86"/>
      <c r="AB104" s="86"/>
      <c r="AC104" s="86"/>
    </row>
    <row r="105" customHeight="1" spans="2:29">
      <c r="B105" s="54"/>
      <c r="C105" s="55">
        <v>100722</v>
      </c>
      <c r="D105" s="56" t="s">
        <v>273</v>
      </c>
      <c r="E105" s="57" t="s">
        <v>274</v>
      </c>
      <c r="F105" s="58" t="s">
        <v>37</v>
      </c>
      <c r="G105" s="55">
        <v>200</v>
      </c>
      <c r="H105" s="59">
        <v>1.442</v>
      </c>
      <c r="I105" s="93">
        <v>30972968</v>
      </c>
      <c r="J105" s="107">
        <v>200</v>
      </c>
      <c r="K105" s="108">
        <v>1.442</v>
      </c>
      <c r="L105" s="106">
        <v>43172</v>
      </c>
      <c r="M105" s="106"/>
      <c r="N105" s="96"/>
      <c r="O105" s="96"/>
      <c r="P105" s="96"/>
      <c r="Q105" s="96"/>
      <c r="R105" s="96">
        <v>43177</v>
      </c>
      <c r="S105" s="65" t="s">
        <v>38</v>
      </c>
      <c r="T105" s="78">
        <v>734</v>
      </c>
      <c r="U105" s="80">
        <f t="shared" si="2"/>
        <v>1058.428</v>
      </c>
      <c r="V105" s="78"/>
      <c r="W105" s="79"/>
      <c r="X105" s="80">
        <f t="shared" si="3"/>
        <v>1058.428</v>
      </c>
      <c r="Y105" s="86"/>
      <c r="Z105" s="86"/>
      <c r="AA105" s="86"/>
      <c r="AB105" s="86"/>
      <c r="AC105" s="86"/>
    </row>
    <row r="106" customHeight="1" spans="2:29">
      <c r="B106" s="54"/>
      <c r="C106" s="55">
        <v>100726</v>
      </c>
      <c r="D106" s="56" t="s">
        <v>56</v>
      </c>
      <c r="E106" s="57" t="s">
        <v>57</v>
      </c>
      <c r="F106" s="58" t="s">
        <v>37</v>
      </c>
      <c r="G106" s="55">
        <v>300</v>
      </c>
      <c r="H106" s="59">
        <v>3</v>
      </c>
      <c r="I106" s="93">
        <v>30972970</v>
      </c>
      <c r="J106" s="107">
        <v>300</v>
      </c>
      <c r="K106" s="108">
        <v>3</v>
      </c>
      <c r="L106" s="106">
        <v>43172</v>
      </c>
      <c r="M106" s="106"/>
      <c r="N106" s="96"/>
      <c r="O106" s="96"/>
      <c r="P106" s="96"/>
      <c r="Q106" s="96"/>
      <c r="R106" s="96">
        <v>43177</v>
      </c>
      <c r="S106" s="65" t="s">
        <v>38</v>
      </c>
      <c r="T106" s="78">
        <v>490</v>
      </c>
      <c r="U106" s="80">
        <f t="shared" si="2"/>
        <v>1470</v>
      </c>
      <c r="V106" s="78"/>
      <c r="W106" s="79"/>
      <c r="X106" s="80">
        <f t="shared" si="3"/>
        <v>1470</v>
      </c>
      <c r="Y106" s="86"/>
      <c r="Z106" s="86"/>
      <c r="AA106" s="86"/>
      <c r="AB106" s="86"/>
      <c r="AC106" s="86"/>
    </row>
    <row r="107" customHeight="1" spans="2:29">
      <c r="B107" s="54"/>
      <c r="C107" s="55">
        <v>100729</v>
      </c>
      <c r="D107" s="56" t="s">
        <v>275</v>
      </c>
      <c r="E107" s="57" t="s">
        <v>276</v>
      </c>
      <c r="F107" s="58" t="s">
        <v>37</v>
      </c>
      <c r="G107" s="55">
        <v>230</v>
      </c>
      <c r="H107" s="59">
        <v>1.472</v>
      </c>
      <c r="I107" s="93">
        <v>30972972</v>
      </c>
      <c r="J107" s="107">
        <v>230</v>
      </c>
      <c r="K107" s="108">
        <v>1.472</v>
      </c>
      <c r="L107" s="106">
        <v>43172</v>
      </c>
      <c r="M107" s="106"/>
      <c r="N107" s="96"/>
      <c r="O107" s="96"/>
      <c r="P107" s="96"/>
      <c r="Q107" s="96"/>
      <c r="R107" s="96">
        <v>43176</v>
      </c>
      <c r="S107" s="65" t="s">
        <v>38</v>
      </c>
      <c r="T107" s="78">
        <v>604</v>
      </c>
      <c r="U107" s="80">
        <f t="shared" si="2"/>
        <v>889.088</v>
      </c>
      <c r="V107" s="78"/>
      <c r="W107" s="79"/>
      <c r="X107" s="80">
        <f t="shared" si="3"/>
        <v>889.088</v>
      </c>
      <c r="Y107" s="86"/>
      <c r="Z107" s="86"/>
      <c r="AA107" s="86"/>
      <c r="AB107" s="86"/>
      <c r="AC107" s="86"/>
    </row>
    <row r="108" customHeight="1" spans="2:29">
      <c r="B108" s="54"/>
      <c r="C108" s="55">
        <v>100732</v>
      </c>
      <c r="D108" s="56" t="s">
        <v>277</v>
      </c>
      <c r="E108" s="57" t="s">
        <v>278</v>
      </c>
      <c r="F108" s="58" t="s">
        <v>37</v>
      </c>
      <c r="G108" s="55">
        <v>1090</v>
      </c>
      <c r="H108" s="59">
        <v>7.234</v>
      </c>
      <c r="I108" s="93">
        <v>30972974</v>
      </c>
      <c r="J108" s="107">
        <v>1090</v>
      </c>
      <c r="K108" s="108">
        <v>7.234</v>
      </c>
      <c r="L108" s="106">
        <v>43173</v>
      </c>
      <c r="M108" s="106"/>
      <c r="N108" s="96"/>
      <c r="O108" s="96"/>
      <c r="P108" s="96"/>
      <c r="Q108" s="96"/>
      <c r="R108" s="96">
        <v>43179</v>
      </c>
      <c r="S108" s="65" t="s">
        <v>38</v>
      </c>
      <c r="T108" s="78">
        <v>490</v>
      </c>
      <c r="U108" s="80">
        <f t="shared" si="2"/>
        <v>3544.66</v>
      </c>
      <c r="V108" s="78"/>
      <c r="W108" s="79"/>
      <c r="X108" s="80">
        <f t="shared" si="3"/>
        <v>3544.66</v>
      </c>
      <c r="Y108" s="86"/>
      <c r="Z108" s="86"/>
      <c r="AA108" s="86"/>
      <c r="AB108" s="86"/>
      <c r="AC108" s="86"/>
    </row>
    <row r="109" customHeight="1" spans="2:29">
      <c r="B109" s="54"/>
      <c r="C109" s="55">
        <v>100733</v>
      </c>
      <c r="D109" s="56" t="s">
        <v>279</v>
      </c>
      <c r="E109" s="57" t="s">
        <v>280</v>
      </c>
      <c r="F109" s="58" t="s">
        <v>37</v>
      </c>
      <c r="G109" s="55">
        <v>230</v>
      </c>
      <c r="H109" s="59">
        <v>1.586</v>
      </c>
      <c r="I109" s="93">
        <v>30972976</v>
      </c>
      <c r="J109" s="107">
        <v>230</v>
      </c>
      <c r="K109" s="108">
        <v>1.586</v>
      </c>
      <c r="L109" s="106">
        <v>43173</v>
      </c>
      <c r="M109" s="106"/>
      <c r="N109" s="96"/>
      <c r="O109" s="96"/>
      <c r="P109" s="96"/>
      <c r="Q109" s="96"/>
      <c r="R109" s="96">
        <v>43179</v>
      </c>
      <c r="S109" s="65" t="s">
        <v>38</v>
      </c>
      <c r="T109" s="78">
        <v>682</v>
      </c>
      <c r="U109" s="80">
        <f t="shared" si="2"/>
        <v>1081.652</v>
      </c>
      <c r="V109" s="78"/>
      <c r="W109" s="79"/>
      <c r="X109" s="80">
        <f t="shared" si="3"/>
        <v>1081.652</v>
      </c>
      <c r="Y109" s="86"/>
      <c r="Z109" s="86"/>
      <c r="AA109" s="86"/>
      <c r="AB109" s="86"/>
      <c r="AC109" s="86"/>
    </row>
    <row r="110" ht="22.5" customHeight="1" spans="2:29">
      <c r="B110" s="54"/>
      <c r="C110" s="55">
        <v>100734</v>
      </c>
      <c r="D110" s="56" t="s">
        <v>281</v>
      </c>
      <c r="E110" s="57" t="s">
        <v>282</v>
      </c>
      <c r="F110" s="58" t="s">
        <v>37</v>
      </c>
      <c r="G110" s="55">
        <v>410</v>
      </c>
      <c r="H110" s="59">
        <v>2.906</v>
      </c>
      <c r="I110" s="93">
        <v>30972978</v>
      </c>
      <c r="J110" s="107">
        <v>410</v>
      </c>
      <c r="K110" s="108">
        <v>2.906</v>
      </c>
      <c r="L110" s="106">
        <v>43173</v>
      </c>
      <c r="M110" s="106"/>
      <c r="N110" s="96"/>
      <c r="O110" s="96"/>
      <c r="P110" s="96"/>
      <c r="Q110" s="96"/>
      <c r="R110" s="96">
        <v>43179</v>
      </c>
      <c r="S110" s="65" t="s">
        <v>38</v>
      </c>
      <c r="T110" s="78">
        <v>656</v>
      </c>
      <c r="U110" s="80">
        <f t="shared" si="2"/>
        <v>1906.336</v>
      </c>
      <c r="V110" s="78"/>
      <c r="W110" s="79"/>
      <c r="X110" s="80">
        <f t="shared" si="3"/>
        <v>1906.336</v>
      </c>
      <c r="Y110" s="86"/>
      <c r="Z110" s="86"/>
      <c r="AA110" s="86"/>
      <c r="AB110" s="86"/>
      <c r="AC110" s="86"/>
    </row>
    <row r="111" customHeight="1" spans="2:29">
      <c r="B111" s="54"/>
      <c r="C111" s="55">
        <v>100735</v>
      </c>
      <c r="D111" s="56" t="s">
        <v>283</v>
      </c>
      <c r="E111" s="57" t="s">
        <v>284</v>
      </c>
      <c r="F111" s="58" t="s">
        <v>37</v>
      </c>
      <c r="G111" s="55">
        <v>220</v>
      </c>
      <c r="H111" s="59">
        <v>1.747</v>
      </c>
      <c r="I111" s="93">
        <v>30972980</v>
      </c>
      <c r="J111" s="107">
        <v>220</v>
      </c>
      <c r="K111" s="108">
        <v>1.747</v>
      </c>
      <c r="L111" s="106">
        <v>43173</v>
      </c>
      <c r="M111" s="106"/>
      <c r="N111" s="96"/>
      <c r="O111" s="96"/>
      <c r="P111" s="96"/>
      <c r="Q111" s="96"/>
      <c r="R111" s="96">
        <v>43179</v>
      </c>
      <c r="S111" s="65" t="s">
        <v>38</v>
      </c>
      <c r="T111" s="78">
        <v>818</v>
      </c>
      <c r="U111" s="80">
        <f t="shared" si="2"/>
        <v>1429.046</v>
      </c>
      <c r="V111" s="78"/>
      <c r="W111" s="79"/>
      <c r="X111" s="80">
        <f t="shared" si="3"/>
        <v>1429.046</v>
      </c>
      <c r="Y111" s="86"/>
      <c r="Z111" s="86"/>
      <c r="AA111" s="86"/>
      <c r="AB111" s="86"/>
      <c r="AC111" s="86"/>
    </row>
    <row r="112" customHeight="1" spans="2:29">
      <c r="B112" s="54">
        <v>43172</v>
      </c>
      <c r="C112" s="55">
        <v>100805</v>
      </c>
      <c r="D112" s="56" t="s">
        <v>285</v>
      </c>
      <c r="E112" s="57" t="s">
        <v>151</v>
      </c>
      <c r="F112" s="58" t="s">
        <v>37</v>
      </c>
      <c r="G112" s="55">
        <v>300</v>
      </c>
      <c r="H112" s="59">
        <v>1.92</v>
      </c>
      <c r="I112" s="93">
        <v>30972982</v>
      </c>
      <c r="J112" s="107">
        <v>300</v>
      </c>
      <c r="K112" s="108">
        <v>1.92</v>
      </c>
      <c r="L112" s="106">
        <v>43173</v>
      </c>
      <c r="M112" s="106"/>
      <c r="N112" s="96"/>
      <c r="O112" s="96"/>
      <c r="P112" s="96"/>
      <c r="Q112" s="96"/>
      <c r="R112" s="96">
        <v>43179</v>
      </c>
      <c r="S112" s="65" t="s">
        <v>38</v>
      </c>
      <c r="T112" s="78">
        <v>610</v>
      </c>
      <c r="U112" s="80">
        <f t="shared" si="2"/>
        <v>1171.2</v>
      </c>
      <c r="V112" s="78"/>
      <c r="W112" s="79"/>
      <c r="X112" s="80">
        <f t="shared" si="3"/>
        <v>1171.2</v>
      </c>
      <c r="Y112" s="86"/>
      <c r="Z112" s="86"/>
      <c r="AA112" s="86"/>
      <c r="AB112" s="86"/>
      <c r="AC112" s="86"/>
    </row>
    <row r="113" customHeight="1" spans="2:29">
      <c r="B113" s="54"/>
      <c r="C113" s="55">
        <v>100813</v>
      </c>
      <c r="D113" s="56" t="s">
        <v>286</v>
      </c>
      <c r="E113" s="57" t="s">
        <v>287</v>
      </c>
      <c r="F113" s="58" t="s">
        <v>37</v>
      </c>
      <c r="G113" s="55">
        <v>250</v>
      </c>
      <c r="H113" s="59">
        <v>1.6</v>
      </c>
      <c r="I113" s="93">
        <v>30972984</v>
      </c>
      <c r="J113" s="107">
        <v>250</v>
      </c>
      <c r="K113" s="108">
        <v>1.6</v>
      </c>
      <c r="L113" s="106">
        <v>43173</v>
      </c>
      <c r="M113" s="106"/>
      <c r="N113" s="96"/>
      <c r="O113" s="96"/>
      <c r="P113" s="96"/>
      <c r="Q113" s="96"/>
      <c r="R113" s="96">
        <v>43179</v>
      </c>
      <c r="S113" s="65" t="s">
        <v>38</v>
      </c>
      <c r="T113" s="78">
        <v>698</v>
      </c>
      <c r="U113" s="80">
        <f t="shared" si="2"/>
        <v>1116.8</v>
      </c>
      <c r="V113" s="78"/>
      <c r="W113" s="79"/>
      <c r="X113" s="80">
        <f t="shared" si="3"/>
        <v>1116.8</v>
      </c>
      <c r="Y113" s="86"/>
      <c r="Z113" s="86"/>
      <c r="AA113" s="86"/>
      <c r="AB113" s="86"/>
      <c r="AC113" s="86"/>
    </row>
    <row r="114" customHeight="1" spans="2:29">
      <c r="B114" s="54"/>
      <c r="C114" s="55">
        <v>100815</v>
      </c>
      <c r="D114" s="56" t="s">
        <v>288</v>
      </c>
      <c r="E114" s="57" t="s">
        <v>289</v>
      </c>
      <c r="F114" s="58" t="s">
        <v>37</v>
      </c>
      <c r="G114" s="55">
        <v>200</v>
      </c>
      <c r="H114" s="59">
        <v>1.37</v>
      </c>
      <c r="I114" s="93">
        <v>30972986</v>
      </c>
      <c r="J114" s="107">
        <v>200</v>
      </c>
      <c r="K114" s="108">
        <v>1.37</v>
      </c>
      <c r="L114" s="106">
        <v>43173</v>
      </c>
      <c r="M114" s="106"/>
      <c r="N114" s="96"/>
      <c r="O114" s="96"/>
      <c r="P114" s="96"/>
      <c r="Q114" s="96"/>
      <c r="R114" s="96">
        <v>43179</v>
      </c>
      <c r="S114" s="65" t="s">
        <v>38</v>
      </c>
      <c r="T114" s="78">
        <v>592</v>
      </c>
      <c r="U114" s="80">
        <f t="shared" si="2"/>
        <v>811.04</v>
      </c>
      <c r="V114" s="78"/>
      <c r="W114" s="79"/>
      <c r="X114" s="80">
        <f t="shared" si="3"/>
        <v>811.04</v>
      </c>
      <c r="Y114" s="86"/>
      <c r="Z114" s="86"/>
      <c r="AA114" s="86"/>
      <c r="AB114" s="86"/>
      <c r="AC114" s="86"/>
    </row>
    <row r="115" customHeight="1" spans="2:29">
      <c r="B115" s="54"/>
      <c r="C115" s="55">
        <v>100816</v>
      </c>
      <c r="D115" s="56" t="s">
        <v>71</v>
      </c>
      <c r="E115" s="57" t="s">
        <v>72</v>
      </c>
      <c r="F115" s="58" t="s">
        <v>37</v>
      </c>
      <c r="G115" s="55">
        <v>230</v>
      </c>
      <c r="H115" s="59">
        <v>1.472</v>
      </c>
      <c r="I115" s="93">
        <v>30972988</v>
      </c>
      <c r="J115" s="107">
        <v>230</v>
      </c>
      <c r="K115" s="108">
        <v>1.472</v>
      </c>
      <c r="L115" s="106">
        <v>43173</v>
      </c>
      <c r="M115" s="106"/>
      <c r="N115" s="96"/>
      <c r="O115" s="96"/>
      <c r="P115" s="96"/>
      <c r="Q115" s="96"/>
      <c r="R115" s="96">
        <v>43179</v>
      </c>
      <c r="S115" s="65" t="s">
        <v>38</v>
      </c>
      <c r="T115" s="78">
        <v>776</v>
      </c>
      <c r="U115" s="80">
        <f t="shared" si="2"/>
        <v>1142.272</v>
      </c>
      <c r="V115" s="78"/>
      <c r="W115" s="79"/>
      <c r="X115" s="80">
        <f t="shared" si="3"/>
        <v>1142.272</v>
      </c>
      <c r="Y115" s="86"/>
      <c r="Z115" s="86"/>
      <c r="AA115" s="86"/>
      <c r="AB115" s="86"/>
      <c r="AC115" s="86"/>
    </row>
    <row r="116" customHeight="1" spans="2:29">
      <c r="B116" s="54"/>
      <c r="C116" s="55">
        <v>100849</v>
      </c>
      <c r="D116" s="56" t="s">
        <v>290</v>
      </c>
      <c r="E116" s="57" t="s">
        <v>291</v>
      </c>
      <c r="F116" s="58" t="s">
        <v>37</v>
      </c>
      <c r="G116" s="55">
        <v>200</v>
      </c>
      <c r="H116" s="59">
        <v>1.466</v>
      </c>
      <c r="I116" s="93">
        <v>30972948</v>
      </c>
      <c r="J116" s="107">
        <v>200</v>
      </c>
      <c r="K116" s="108">
        <v>1.466</v>
      </c>
      <c r="L116" s="106">
        <v>43173</v>
      </c>
      <c r="M116" s="106"/>
      <c r="N116" s="96"/>
      <c r="O116" s="96"/>
      <c r="P116" s="96"/>
      <c r="Q116" s="96"/>
      <c r="R116" s="96">
        <v>43176</v>
      </c>
      <c r="S116" s="65" t="s">
        <v>38</v>
      </c>
      <c r="T116" s="78">
        <v>695</v>
      </c>
      <c r="U116" s="80">
        <f t="shared" si="2"/>
        <v>1018.87</v>
      </c>
      <c r="V116" s="78"/>
      <c r="W116" s="79"/>
      <c r="X116" s="80">
        <f t="shared" si="3"/>
        <v>1018.87</v>
      </c>
      <c r="Y116" s="86"/>
      <c r="Z116" s="86"/>
      <c r="AA116" s="86"/>
      <c r="AB116" s="86"/>
      <c r="AC116" s="86"/>
    </row>
    <row r="117" customHeight="1" spans="2:29">
      <c r="B117" s="54"/>
      <c r="C117" s="55">
        <v>100851</v>
      </c>
      <c r="D117" s="56" t="s">
        <v>181</v>
      </c>
      <c r="E117" s="57" t="s">
        <v>182</v>
      </c>
      <c r="F117" s="58" t="s">
        <v>37</v>
      </c>
      <c r="G117" s="55">
        <v>3450</v>
      </c>
      <c r="H117" s="59">
        <v>31.05</v>
      </c>
      <c r="I117" s="93">
        <v>30972950</v>
      </c>
      <c r="J117" s="107">
        <v>3450</v>
      </c>
      <c r="K117" s="108">
        <v>31.05</v>
      </c>
      <c r="L117" s="106">
        <v>43173</v>
      </c>
      <c r="M117" s="106"/>
      <c r="N117" s="96"/>
      <c r="O117" s="96"/>
      <c r="P117" s="96"/>
      <c r="Q117" s="96"/>
      <c r="R117" s="96">
        <v>43175</v>
      </c>
      <c r="S117" s="65" t="s">
        <v>38</v>
      </c>
      <c r="T117" s="78">
        <v>576</v>
      </c>
      <c r="U117" s="80">
        <f t="shared" si="2"/>
        <v>17884.8</v>
      </c>
      <c r="V117" s="78"/>
      <c r="W117" s="79"/>
      <c r="X117" s="80">
        <f t="shared" si="3"/>
        <v>17884.8</v>
      </c>
      <c r="Y117" s="86"/>
      <c r="Z117" s="86"/>
      <c r="AA117" s="86"/>
      <c r="AB117" s="86"/>
      <c r="AC117" s="86"/>
    </row>
    <row r="118" customHeight="1" spans="2:29">
      <c r="B118" s="54"/>
      <c r="C118" s="55">
        <v>100865</v>
      </c>
      <c r="D118" s="56" t="s">
        <v>292</v>
      </c>
      <c r="E118" s="57" t="s">
        <v>293</v>
      </c>
      <c r="F118" s="58" t="s">
        <v>37</v>
      </c>
      <c r="G118" s="55">
        <v>221</v>
      </c>
      <c r="H118" s="59">
        <v>1.4144</v>
      </c>
      <c r="I118" s="93">
        <v>30972952</v>
      </c>
      <c r="J118" s="107">
        <v>221</v>
      </c>
      <c r="K118" s="108">
        <v>1.4144</v>
      </c>
      <c r="L118" s="106">
        <v>43173</v>
      </c>
      <c r="M118" s="106"/>
      <c r="N118" s="96"/>
      <c r="O118" s="96"/>
      <c r="P118" s="96"/>
      <c r="Q118" s="96"/>
      <c r="R118" s="96">
        <v>43179</v>
      </c>
      <c r="S118" s="65" t="s">
        <v>38</v>
      </c>
      <c r="T118" s="78">
        <v>669</v>
      </c>
      <c r="U118" s="80">
        <f t="shared" si="2"/>
        <v>946.2336</v>
      </c>
      <c r="V118" s="78"/>
      <c r="W118" s="79"/>
      <c r="X118" s="80">
        <f t="shared" si="3"/>
        <v>946.2336</v>
      </c>
      <c r="Y118" s="86"/>
      <c r="Z118" s="86"/>
      <c r="AA118" s="86"/>
      <c r="AB118" s="86"/>
      <c r="AC118" s="86"/>
    </row>
    <row r="119" customHeight="1" spans="2:29">
      <c r="B119" s="54"/>
      <c r="C119" s="55">
        <v>100866</v>
      </c>
      <c r="D119" s="56" t="s">
        <v>294</v>
      </c>
      <c r="E119" s="57" t="s">
        <v>295</v>
      </c>
      <c r="F119" s="58" t="s">
        <v>37</v>
      </c>
      <c r="G119" s="55">
        <v>250</v>
      </c>
      <c r="H119" s="59">
        <v>1.78</v>
      </c>
      <c r="I119" s="93">
        <v>30972954</v>
      </c>
      <c r="J119" s="107">
        <v>250</v>
      </c>
      <c r="K119" s="108">
        <v>1.78</v>
      </c>
      <c r="L119" s="106">
        <v>43173</v>
      </c>
      <c r="M119" s="106"/>
      <c r="N119" s="96"/>
      <c r="O119" s="96"/>
      <c r="P119" s="96"/>
      <c r="Q119" s="96"/>
      <c r="R119" s="96">
        <v>43179</v>
      </c>
      <c r="S119" s="65" t="s">
        <v>38</v>
      </c>
      <c r="T119" s="78">
        <v>659</v>
      </c>
      <c r="U119" s="80">
        <f t="shared" si="2"/>
        <v>1173.02</v>
      </c>
      <c r="V119" s="78"/>
      <c r="W119" s="79"/>
      <c r="X119" s="80">
        <f t="shared" si="3"/>
        <v>1173.02</v>
      </c>
      <c r="Y119" s="86"/>
      <c r="Z119" s="86"/>
      <c r="AA119" s="86"/>
      <c r="AB119" s="86"/>
      <c r="AC119" s="86"/>
    </row>
    <row r="120" customHeight="1" spans="2:29">
      <c r="B120" s="54"/>
      <c r="C120" s="55">
        <v>100867</v>
      </c>
      <c r="D120" s="56" t="s">
        <v>66</v>
      </c>
      <c r="E120" s="57" t="s">
        <v>51</v>
      </c>
      <c r="F120" s="58" t="s">
        <v>37</v>
      </c>
      <c r="G120" s="55">
        <v>2749</v>
      </c>
      <c r="H120" s="59">
        <v>19.555</v>
      </c>
      <c r="I120" s="93">
        <v>30972946</v>
      </c>
      <c r="J120" s="107">
        <v>2749</v>
      </c>
      <c r="K120" s="108">
        <v>19.555</v>
      </c>
      <c r="L120" s="106">
        <v>43173</v>
      </c>
      <c r="M120" s="106"/>
      <c r="N120" s="96"/>
      <c r="O120" s="96"/>
      <c r="P120" s="96"/>
      <c r="Q120" s="96"/>
      <c r="R120" s="96">
        <v>43179</v>
      </c>
      <c r="S120" s="65" t="s">
        <v>38</v>
      </c>
      <c r="T120" s="78">
        <v>490</v>
      </c>
      <c r="U120" s="80">
        <f t="shared" si="2"/>
        <v>9581.95</v>
      </c>
      <c r="V120" s="78"/>
      <c r="W120" s="79"/>
      <c r="X120" s="80">
        <f t="shared" si="3"/>
        <v>9581.95</v>
      </c>
      <c r="Y120" s="86"/>
      <c r="Z120" s="86"/>
      <c r="AA120" s="86"/>
      <c r="AB120" s="86"/>
      <c r="AC120" s="86"/>
    </row>
    <row r="121" customHeight="1" spans="2:29">
      <c r="B121" s="54">
        <v>43173</v>
      </c>
      <c r="C121" s="55">
        <v>100903</v>
      </c>
      <c r="D121" s="56" t="s">
        <v>296</v>
      </c>
      <c r="E121" s="57" t="s">
        <v>297</v>
      </c>
      <c r="F121" s="58" t="s">
        <v>37</v>
      </c>
      <c r="G121" s="55">
        <v>250</v>
      </c>
      <c r="H121" s="59">
        <v>1.645</v>
      </c>
      <c r="I121" s="93">
        <v>30972956</v>
      </c>
      <c r="J121" s="107">
        <v>250</v>
      </c>
      <c r="K121" s="108">
        <v>1.645</v>
      </c>
      <c r="L121" s="106">
        <v>43174</v>
      </c>
      <c r="M121" s="106"/>
      <c r="N121" s="96"/>
      <c r="O121" s="96"/>
      <c r="P121" s="96"/>
      <c r="Q121" s="96"/>
      <c r="R121" s="96">
        <v>43179</v>
      </c>
      <c r="S121" s="65" t="s">
        <v>38</v>
      </c>
      <c r="T121" s="78">
        <v>681</v>
      </c>
      <c r="U121" s="80">
        <f t="shared" si="2"/>
        <v>1120.245</v>
      </c>
      <c r="V121" s="78"/>
      <c r="W121" s="79"/>
      <c r="X121" s="80">
        <f t="shared" si="3"/>
        <v>1120.245</v>
      </c>
      <c r="Y121" s="86"/>
      <c r="Z121" s="86"/>
      <c r="AA121" s="86"/>
      <c r="AB121" s="86"/>
      <c r="AC121" s="86"/>
    </row>
    <row r="122" customHeight="1" spans="2:29">
      <c r="B122" s="54"/>
      <c r="C122" s="55">
        <v>100904</v>
      </c>
      <c r="D122" s="56" t="s">
        <v>298</v>
      </c>
      <c r="E122" s="57" t="s">
        <v>299</v>
      </c>
      <c r="F122" s="58" t="s">
        <v>37</v>
      </c>
      <c r="G122" s="55">
        <v>200</v>
      </c>
      <c r="H122" s="59">
        <v>1.28</v>
      </c>
      <c r="I122" s="93">
        <v>30972931</v>
      </c>
      <c r="J122" s="107">
        <v>200</v>
      </c>
      <c r="K122" s="108">
        <v>1.28</v>
      </c>
      <c r="L122" s="106">
        <v>43174</v>
      </c>
      <c r="M122" s="106"/>
      <c r="N122" s="96"/>
      <c r="O122" s="96"/>
      <c r="P122" s="96"/>
      <c r="Q122" s="96"/>
      <c r="R122" s="96">
        <v>43180</v>
      </c>
      <c r="S122" s="65" t="s">
        <v>38</v>
      </c>
      <c r="T122" s="78">
        <v>698</v>
      </c>
      <c r="U122" s="80">
        <f t="shared" si="2"/>
        <v>893.44</v>
      </c>
      <c r="V122" s="78"/>
      <c r="W122" s="79"/>
      <c r="X122" s="80">
        <f t="shared" si="3"/>
        <v>893.44</v>
      </c>
      <c r="Y122" s="86"/>
      <c r="Z122" s="86"/>
      <c r="AA122" s="86"/>
      <c r="AB122" s="86"/>
      <c r="AC122" s="86"/>
    </row>
    <row r="123" customHeight="1" spans="2:29">
      <c r="B123" s="54"/>
      <c r="C123" s="55">
        <v>100905</v>
      </c>
      <c r="D123" s="56" t="s">
        <v>300</v>
      </c>
      <c r="E123" s="57" t="s">
        <v>301</v>
      </c>
      <c r="F123" s="58" t="s">
        <v>37</v>
      </c>
      <c r="G123" s="55">
        <v>1500</v>
      </c>
      <c r="H123" s="59">
        <v>13.5</v>
      </c>
      <c r="I123" s="93">
        <v>30972933</v>
      </c>
      <c r="J123" s="107">
        <v>1500</v>
      </c>
      <c r="K123" s="108">
        <v>13.5</v>
      </c>
      <c r="L123" s="106">
        <v>43174</v>
      </c>
      <c r="M123" s="106"/>
      <c r="N123" s="96"/>
      <c r="O123" s="96"/>
      <c r="P123" s="96"/>
      <c r="Q123" s="96"/>
      <c r="R123" s="96">
        <v>43179</v>
      </c>
      <c r="S123" s="65" t="s">
        <v>38</v>
      </c>
      <c r="T123" s="78">
        <v>570</v>
      </c>
      <c r="U123" s="80">
        <f t="shared" si="2"/>
        <v>7695</v>
      </c>
      <c r="V123" s="78"/>
      <c r="W123" s="79"/>
      <c r="X123" s="80">
        <f t="shared" si="3"/>
        <v>7695</v>
      </c>
      <c r="Y123" s="86"/>
      <c r="Z123" s="86"/>
      <c r="AA123" s="86"/>
      <c r="AB123" s="86"/>
      <c r="AC123" s="86"/>
    </row>
    <row r="124" customHeight="1" spans="2:29">
      <c r="B124" s="54"/>
      <c r="C124" s="55">
        <v>100907</v>
      </c>
      <c r="D124" s="56" t="s">
        <v>48</v>
      </c>
      <c r="E124" s="57" t="s">
        <v>49</v>
      </c>
      <c r="F124" s="58" t="s">
        <v>37</v>
      </c>
      <c r="G124" s="55">
        <v>280</v>
      </c>
      <c r="H124" s="59">
        <v>1.792</v>
      </c>
      <c r="I124" s="93">
        <v>30972935</v>
      </c>
      <c r="J124" s="107">
        <v>280</v>
      </c>
      <c r="K124" s="108">
        <v>1.792</v>
      </c>
      <c r="L124" s="106">
        <v>43174</v>
      </c>
      <c r="M124" s="106"/>
      <c r="N124" s="96"/>
      <c r="O124" s="96"/>
      <c r="P124" s="96"/>
      <c r="Q124" s="96"/>
      <c r="R124" s="96">
        <v>43179</v>
      </c>
      <c r="S124" s="65" t="s">
        <v>38</v>
      </c>
      <c r="T124" s="78">
        <v>650</v>
      </c>
      <c r="U124" s="80">
        <f t="shared" si="2"/>
        <v>1164.8</v>
      </c>
      <c r="V124" s="78"/>
      <c r="W124" s="79"/>
      <c r="X124" s="80">
        <f t="shared" si="3"/>
        <v>1164.8</v>
      </c>
      <c r="Y124" s="86"/>
      <c r="Z124" s="86"/>
      <c r="AA124" s="86"/>
      <c r="AB124" s="86"/>
      <c r="AC124" s="86"/>
    </row>
    <row r="125" customHeight="1" spans="2:29">
      <c r="B125" s="54"/>
      <c r="C125" s="55">
        <v>100908</v>
      </c>
      <c r="D125" s="56" t="s">
        <v>302</v>
      </c>
      <c r="E125" s="57" t="s">
        <v>45</v>
      </c>
      <c r="F125" s="58" t="s">
        <v>37</v>
      </c>
      <c r="G125" s="55">
        <v>680</v>
      </c>
      <c r="H125" s="59">
        <v>4.376</v>
      </c>
      <c r="I125" s="93">
        <v>30972937</v>
      </c>
      <c r="J125" s="107">
        <v>680</v>
      </c>
      <c r="K125" s="108">
        <v>4.376</v>
      </c>
      <c r="L125" s="106">
        <v>43174</v>
      </c>
      <c r="M125" s="106"/>
      <c r="N125" s="96"/>
      <c r="O125" s="96"/>
      <c r="P125" s="96"/>
      <c r="Q125" s="96"/>
      <c r="R125" s="96">
        <v>43180</v>
      </c>
      <c r="S125" s="65" t="s">
        <v>38</v>
      </c>
      <c r="T125" s="78">
        <v>520</v>
      </c>
      <c r="U125" s="80">
        <f t="shared" si="2"/>
        <v>2275.52</v>
      </c>
      <c r="V125" s="78"/>
      <c r="W125" s="79"/>
      <c r="X125" s="80">
        <f t="shared" si="3"/>
        <v>2275.52</v>
      </c>
      <c r="Y125" s="86"/>
      <c r="Z125" s="86"/>
      <c r="AA125" s="86"/>
      <c r="AB125" s="86"/>
      <c r="AC125" s="86"/>
    </row>
    <row r="126" customHeight="1" spans="2:29">
      <c r="B126" s="54"/>
      <c r="C126" s="55">
        <v>100910</v>
      </c>
      <c r="D126" s="56" t="s">
        <v>303</v>
      </c>
      <c r="E126" s="57" t="s">
        <v>304</v>
      </c>
      <c r="F126" s="58" t="s">
        <v>37</v>
      </c>
      <c r="G126" s="55">
        <v>200</v>
      </c>
      <c r="H126" s="59">
        <v>1.442</v>
      </c>
      <c r="I126" s="93">
        <v>30972939</v>
      </c>
      <c r="J126" s="107">
        <v>200</v>
      </c>
      <c r="K126" s="108">
        <v>1.442</v>
      </c>
      <c r="L126" s="106">
        <v>43174</v>
      </c>
      <c r="M126" s="106"/>
      <c r="N126" s="96"/>
      <c r="O126" s="96"/>
      <c r="P126" s="96"/>
      <c r="Q126" s="96"/>
      <c r="R126" s="96">
        <v>43180</v>
      </c>
      <c r="S126" s="65" t="s">
        <v>38</v>
      </c>
      <c r="T126" s="78">
        <v>734</v>
      </c>
      <c r="U126" s="80">
        <f t="shared" si="2"/>
        <v>1058.428</v>
      </c>
      <c r="V126" s="78"/>
      <c r="W126" s="79"/>
      <c r="X126" s="80">
        <f t="shared" si="3"/>
        <v>1058.428</v>
      </c>
      <c r="Y126" s="86"/>
      <c r="Z126" s="86"/>
      <c r="AA126" s="86"/>
      <c r="AB126" s="86"/>
      <c r="AC126" s="86"/>
    </row>
    <row r="127" customHeight="1" spans="2:29">
      <c r="B127" s="54"/>
      <c r="C127" s="55">
        <v>100912</v>
      </c>
      <c r="D127" s="56" t="s">
        <v>294</v>
      </c>
      <c r="E127" s="57" t="s">
        <v>295</v>
      </c>
      <c r="F127" s="58" t="s">
        <v>37</v>
      </c>
      <c r="G127" s="55">
        <v>240</v>
      </c>
      <c r="H127" s="59">
        <v>1.536</v>
      </c>
      <c r="I127" s="93">
        <v>30972941</v>
      </c>
      <c r="J127" s="107">
        <v>240</v>
      </c>
      <c r="K127" s="108">
        <v>1.536</v>
      </c>
      <c r="L127" s="106">
        <v>43174</v>
      </c>
      <c r="M127" s="106"/>
      <c r="N127" s="96"/>
      <c r="O127" s="96"/>
      <c r="P127" s="96"/>
      <c r="Q127" s="96"/>
      <c r="R127" s="96">
        <v>43180</v>
      </c>
      <c r="S127" s="65" t="s">
        <v>38</v>
      </c>
      <c r="T127" s="78">
        <v>659</v>
      </c>
      <c r="U127" s="80">
        <f t="shared" si="2"/>
        <v>1012.224</v>
      </c>
      <c r="V127" s="78"/>
      <c r="W127" s="79"/>
      <c r="X127" s="80">
        <f t="shared" si="3"/>
        <v>1012.224</v>
      </c>
      <c r="Y127" s="86"/>
      <c r="Z127" s="86"/>
      <c r="AA127" s="86"/>
      <c r="AB127" s="86"/>
      <c r="AC127" s="86"/>
    </row>
    <row r="128" customHeight="1" spans="2:29">
      <c r="B128" s="54"/>
      <c r="C128" s="55">
        <v>100914</v>
      </c>
      <c r="D128" s="56" t="s">
        <v>292</v>
      </c>
      <c r="E128" s="57" t="s">
        <v>293</v>
      </c>
      <c r="F128" s="58" t="s">
        <v>37</v>
      </c>
      <c r="G128" s="55">
        <v>240</v>
      </c>
      <c r="H128" s="59">
        <v>1.536</v>
      </c>
      <c r="I128" s="93">
        <v>30972943</v>
      </c>
      <c r="J128" s="107">
        <v>240</v>
      </c>
      <c r="K128" s="108">
        <v>1.536</v>
      </c>
      <c r="L128" s="106">
        <v>43174</v>
      </c>
      <c r="M128" s="106"/>
      <c r="N128" s="96"/>
      <c r="O128" s="96"/>
      <c r="P128" s="96"/>
      <c r="Q128" s="96"/>
      <c r="R128" s="96">
        <v>43180</v>
      </c>
      <c r="S128" s="65" t="s">
        <v>38</v>
      </c>
      <c r="T128" s="78">
        <v>659</v>
      </c>
      <c r="U128" s="80">
        <f t="shared" si="2"/>
        <v>1012.224</v>
      </c>
      <c r="V128" s="78"/>
      <c r="W128" s="79"/>
      <c r="X128" s="80">
        <f t="shared" si="3"/>
        <v>1012.224</v>
      </c>
      <c r="Y128" s="86"/>
      <c r="Z128" s="86"/>
      <c r="AA128" s="86"/>
      <c r="AB128" s="86"/>
      <c r="AC128" s="86"/>
    </row>
    <row r="129" customHeight="1" spans="2:29">
      <c r="B129" s="54"/>
      <c r="C129" s="55">
        <v>100916</v>
      </c>
      <c r="D129" s="56" t="s">
        <v>174</v>
      </c>
      <c r="E129" s="57" t="s">
        <v>112</v>
      </c>
      <c r="F129" s="58" t="s">
        <v>37</v>
      </c>
      <c r="G129" s="55">
        <v>200</v>
      </c>
      <c r="H129" s="59">
        <v>1.58</v>
      </c>
      <c r="I129" s="93">
        <v>30972945</v>
      </c>
      <c r="J129" s="107">
        <v>200</v>
      </c>
      <c r="K129" s="108">
        <v>1.58</v>
      </c>
      <c r="L129" s="106">
        <v>43174</v>
      </c>
      <c r="M129" s="106"/>
      <c r="N129" s="96"/>
      <c r="O129" s="96"/>
      <c r="P129" s="96"/>
      <c r="Q129" s="96"/>
      <c r="R129" s="96">
        <v>43179</v>
      </c>
      <c r="S129" s="65" t="s">
        <v>38</v>
      </c>
      <c r="T129" s="78">
        <v>420</v>
      </c>
      <c r="U129" s="80">
        <f t="shared" si="2"/>
        <v>663.6</v>
      </c>
      <c r="V129" s="78"/>
      <c r="W129" s="79"/>
      <c r="X129" s="80">
        <f t="shared" si="3"/>
        <v>663.6</v>
      </c>
      <c r="Y129" s="86"/>
      <c r="Z129" s="86"/>
      <c r="AA129" s="86"/>
      <c r="AB129" s="86"/>
      <c r="AC129" s="86"/>
    </row>
    <row r="130" customHeight="1" spans="2:29">
      <c r="B130" s="54"/>
      <c r="C130" s="55">
        <v>100919</v>
      </c>
      <c r="D130" s="56" t="s">
        <v>54</v>
      </c>
      <c r="E130" s="57" t="s">
        <v>55</v>
      </c>
      <c r="F130" s="58" t="s">
        <v>37</v>
      </c>
      <c r="G130" s="55">
        <v>210</v>
      </c>
      <c r="H130" s="59">
        <v>1.665</v>
      </c>
      <c r="I130" s="93">
        <v>30972947</v>
      </c>
      <c r="J130" s="107">
        <v>210</v>
      </c>
      <c r="K130" s="108">
        <v>1.665</v>
      </c>
      <c r="L130" s="106">
        <v>43174</v>
      </c>
      <c r="M130" s="106"/>
      <c r="N130" s="96"/>
      <c r="O130" s="96"/>
      <c r="P130" s="96"/>
      <c r="Q130" s="96"/>
      <c r="R130" s="96">
        <v>43180</v>
      </c>
      <c r="S130" s="65" t="s">
        <v>38</v>
      </c>
      <c r="T130" s="78">
        <v>672</v>
      </c>
      <c r="U130" s="80">
        <f t="shared" si="2"/>
        <v>1118.88</v>
      </c>
      <c r="V130" s="78"/>
      <c r="W130" s="79"/>
      <c r="X130" s="80">
        <f t="shared" si="3"/>
        <v>1118.88</v>
      </c>
      <c r="Y130" s="86"/>
      <c r="Z130" s="86"/>
      <c r="AA130" s="86"/>
      <c r="AB130" s="86"/>
      <c r="AC130" s="86"/>
    </row>
    <row r="131" customHeight="1" spans="2:29">
      <c r="B131" s="54"/>
      <c r="C131" s="55">
        <v>100920</v>
      </c>
      <c r="D131" s="56" t="s">
        <v>305</v>
      </c>
      <c r="E131" s="57" t="s">
        <v>112</v>
      </c>
      <c r="F131" s="58" t="s">
        <v>37</v>
      </c>
      <c r="G131" s="55">
        <v>1780</v>
      </c>
      <c r="H131" s="59">
        <v>11.611</v>
      </c>
      <c r="I131" s="93">
        <v>30972949</v>
      </c>
      <c r="J131" s="107">
        <v>1780</v>
      </c>
      <c r="K131" s="108">
        <v>11.611</v>
      </c>
      <c r="L131" s="106">
        <v>43174</v>
      </c>
      <c r="M131" s="106"/>
      <c r="N131" s="96"/>
      <c r="O131" s="96"/>
      <c r="P131" s="96"/>
      <c r="Q131" s="96"/>
      <c r="R131" s="96">
        <v>43179</v>
      </c>
      <c r="S131" s="65" t="s">
        <v>38</v>
      </c>
      <c r="T131" s="78">
        <v>340</v>
      </c>
      <c r="U131" s="80">
        <f t="shared" si="2"/>
        <v>3947.74</v>
      </c>
      <c r="V131" s="78"/>
      <c r="W131" s="79"/>
      <c r="X131" s="80">
        <f t="shared" si="3"/>
        <v>3947.74</v>
      </c>
      <c r="Y131" s="86"/>
      <c r="Z131" s="86"/>
      <c r="AA131" s="86"/>
      <c r="AB131" s="86"/>
      <c r="AC131" s="86"/>
    </row>
    <row r="132" customHeight="1" spans="2:29">
      <c r="B132" s="54"/>
      <c r="C132" s="55">
        <v>100922</v>
      </c>
      <c r="D132" s="56" t="s">
        <v>306</v>
      </c>
      <c r="E132" s="57" t="s">
        <v>307</v>
      </c>
      <c r="F132" s="58" t="s">
        <v>37</v>
      </c>
      <c r="G132" s="55">
        <v>230</v>
      </c>
      <c r="H132" s="59">
        <v>1.481</v>
      </c>
      <c r="I132" s="93">
        <v>30972951</v>
      </c>
      <c r="J132" s="107">
        <v>230</v>
      </c>
      <c r="K132" s="108">
        <v>1.481</v>
      </c>
      <c r="L132" s="106">
        <v>43174</v>
      </c>
      <c r="M132" s="106"/>
      <c r="N132" s="96"/>
      <c r="O132" s="96"/>
      <c r="P132" s="96"/>
      <c r="Q132" s="96"/>
      <c r="R132" s="96">
        <v>43180</v>
      </c>
      <c r="S132" s="65" t="s">
        <v>38</v>
      </c>
      <c r="T132" s="78">
        <v>708</v>
      </c>
      <c r="U132" s="80">
        <f t="shared" si="2"/>
        <v>1048.548</v>
      </c>
      <c r="V132" s="78"/>
      <c r="W132" s="79"/>
      <c r="X132" s="80">
        <f t="shared" si="3"/>
        <v>1048.548</v>
      </c>
      <c r="Y132" s="86"/>
      <c r="Z132" s="86"/>
      <c r="AA132" s="86"/>
      <c r="AB132" s="86"/>
      <c r="AC132" s="86"/>
    </row>
    <row r="133" customHeight="1" spans="2:29">
      <c r="B133" s="54"/>
      <c r="C133" s="55">
        <v>100924</v>
      </c>
      <c r="D133" s="56" t="s">
        <v>308</v>
      </c>
      <c r="E133" s="57" t="s">
        <v>309</v>
      </c>
      <c r="F133" s="58" t="s">
        <v>37</v>
      </c>
      <c r="G133" s="55">
        <v>210</v>
      </c>
      <c r="H133" s="59">
        <v>1.38</v>
      </c>
      <c r="I133" s="93">
        <v>30972953</v>
      </c>
      <c r="J133" s="107">
        <v>210</v>
      </c>
      <c r="K133" s="108">
        <v>1.38</v>
      </c>
      <c r="L133" s="106">
        <v>43174</v>
      </c>
      <c r="M133" s="106"/>
      <c r="N133" s="96"/>
      <c r="O133" s="96"/>
      <c r="P133" s="96"/>
      <c r="Q133" s="96"/>
      <c r="R133" s="96">
        <v>43180</v>
      </c>
      <c r="S133" s="65" t="s">
        <v>38</v>
      </c>
      <c r="T133" s="78">
        <v>695</v>
      </c>
      <c r="U133" s="80">
        <f t="shared" ref="U133:U196" si="4">T133*K133</f>
        <v>959.1</v>
      </c>
      <c r="V133" s="78"/>
      <c r="W133" s="79"/>
      <c r="X133" s="80">
        <f t="shared" ref="X133:X196" si="5">W133+U133</f>
        <v>959.1</v>
      </c>
      <c r="Y133" s="86"/>
      <c r="Z133" s="86"/>
      <c r="AA133" s="86"/>
      <c r="AB133" s="86"/>
      <c r="AC133" s="86"/>
    </row>
    <row r="134" customHeight="1" spans="2:29">
      <c r="B134" s="54"/>
      <c r="C134" s="55">
        <v>100925</v>
      </c>
      <c r="D134" s="56" t="s">
        <v>310</v>
      </c>
      <c r="E134" s="57" t="s">
        <v>311</v>
      </c>
      <c r="F134" s="58" t="s">
        <v>37</v>
      </c>
      <c r="G134" s="55">
        <v>220</v>
      </c>
      <c r="H134" s="59">
        <v>1.408</v>
      </c>
      <c r="I134" s="93">
        <v>30972955</v>
      </c>
      <c r="J134" s="107">
        <v>220</v>
      </c>
      <c r="K134" s="108">
        <v>1.408</v>
      </c>
      <c r="L134" s="106">
        <v>43174</v>
      </c>
      <c r="M134" s="106"/>
      <c r="N134" s="96"/>
      <c r="O134" s="96"/>
      <c r="P134" s="96"/>
      <c r="Q134" s="96"/>
      <c r="R134" s="96">
        <v>43181</v>
      </c>
      <c r="S134" s="65" t="s">
        <v>38</v>
      </c>
      <c r="T134" s="78">
        <v>695</v>
      </c>
      <c r="U134" s="80">
        <f t="shared" si="4"/>
        <v>978.56</v>
      </c>
      <c r="V134" s="78"/>
      <c r="W134" s="79"/>
      <c r="X134" s="80">
        <f t="shared" si="5"/>
        <v>978.56</v>
      </c>
      <c r="Y134" s="86"/>
      <c r="Z134" s="86"/>
      <c r="AA134" s="86"/>
      <c r="AB134" s="86"/>
      <c r="AC134" s="86"/>
    </row>
    <row r="135" customHeight="1" spans="2:29">
      <c r="B135" s="54"/>
      <c r="C135" s="55">
        <v>100926</v>
      </c>
      <c r="D135" s="56" t="s">
        <v>312</v>
      </c>
      <c r="E135" s="57" t="s">
        <v>313</v>
      </c>
      <c r="F135" s="58" t="s">
        <v>37</v>
      </c>
      <c r="G135" s="55">
        <v>200</v>
      </c>
      <c r="H135" s="59">
        <v>1.442</v>
      </c>
      <c r="I135" s="93">
        <v>30972957</v>
      </c>
      <c r="J135" s="107">
        <v>200</v>
      </c>
      <c r="K135" s="108">
        <v>1.442</v>
      </c>
      <c r="L135" s="106">
        <v>43174</v>
      </c>
      <c r="M135" s="106"/>
      <c r="N135" s="96"/>
      <c r="O135" s="96"/>
      <c r="P135" s="96"/>
      <c r="Q135" s="96"/>
      <c r="R135" s="96">
        <v>43180</v>
      </c>
      <c r="S135" s="65" t="s">
        <v>38</v>
      </c>
      <c r="T135" s="78">
        <v>695</v>
      </c>
      <c r="U135" s="80">
        <f t="shared" si="4"/>
        <v>1002.19</v>
      </c>
      <c r="V135" s="78"/>
      <c r="W135" s="79"/>
      <c r="X135" s="80">
        <f t="shared" si="5"/>
        <v>1002.19</v>
      </c>
      <c r="Y135" s="86"/>
      <c r="Z135" s="86"/>
      <c r="AA135" s="86"/>
      <c r="AB135" s="86"/>
      <c r="AC135" s="86"/>
    </row>
    <row r="136" customHeight="1" spans="2:29">
      <c r="B136" s="54"/>
      <c r="C136" s="55">
        <v>100927</v>
      </c>
      <c r="D136" s="56" t="s">
        <v>314</v>
      </c>
      <c r="E136" s="57" t="s">
        <v>315</v>
      </c>
      <c r="F136" s="58" t="s">
        <v>37</v>
      </c>
      <c r="G136" s="55">
        <v>200</v>
      </c>
      <c r="H136" s="59">
        <v>1.442</v>
      </c>
      <c r="I136" s="93">
        <v>30972891</v>
      </c>
      <c r="J136" s="107">
        <v>200</v>
      </c>
      <c r="K136" s="108">
        <v>1.442</v>
      </c>
      <c r="L136" s="106">
        <v>43174</v>
      </c>
      <c r="M136" s="106"/>
      <c r="N136" s="96"/>
      <c r="O136" s="96"/>
      <c r="P136" s="96"/>
      <c r="Q136" s="96"/>
      <c r="R136" s="96">
        <v>43180</v>
      </c>
      <c r="S136" s="65" t="s">
        <v>38</v>
      </c>
      <c r="T136" s="78">
        <v>738</v>
      </c>
      <c r="U136" s="80">
        <f t="shared" si="4"/>
        <v>1064.196</v>
      </c>
      <c r="V136" s="78"/>
      <c r="W136" s="79"/>
      <c r="X136" s="80">
        <f t="shared" si="5"/>
        <v>1064.196</v>
      </c>
      <c r="Y136" s="86"/>
      <c r="Z136" s="86"/>
      <c r="AA136" s="86"/>
      <c r="AB136" s="86"/>
      <c r="AC136" s="86"/>
    </row>
    <row r="137" customHeight="1" spans="2:29">
      <c r="B137" s="54"/>
      <c r="C137" s="55">
        <v>100929</v>
      </c>
      <c r="D137" s="56" t="s">
        <v>316</v>
      </c>
      <c r="E137" s="57" t="s">
        <v>317</v>
      </c>
      <c r="F137" s="58" t="s">
        <v>37</v>
      </c>
      <c r="G137" s="55">
        <v>200</v>
      </c>
      <c r="H137" s="59">
        <v>1.37</v>
      </c>
      <c r="I137" s="93">
        <v>30972893</v>
      </c>
      <c r="J137" s="107">
        <v>200</v>
      </c>
      <c r="K137" s="108">
        <v>1.37</v>
      </c>
      <c r="L137" s="106">
        <v>43174</v>
      </c>
      <c r="M137" s="106"/>
      <c r="N137" s="96"/>
      <c r="O137" s="96"/>
      <c r="P137" s="96"/>
      <c r="Q137" s="96"/>
      <c r="R137" s="96">
        <v>43179</v>
      </c>
      <c r="S137" s="65" t="s">
        <v>38</v>
      </c>
      <c r="T137" s="78">
        <v>695</v>
      </c>
      <c r="U137" s="80">
        <f t="shared" si="4"/>
        <v>952.15</v>
      </c>
      <c r="V137" s="78"/>
      <c r="W137" s="79"/>
      <c r="X137" s="80">
        <f t="shared" si="5"/>
        <v>952.15</v>
      </c>
      <c r="Y137" s="86"/>
      <c r="Z137" s="86"/>
      <c r="AA137" s="86"/>
      <c r="AB137" s="86"/>
      <c r="AC137" s="86"/>
    </row>
    <row r="138" customHeight="1" spans="2:29">
      <c r="B138" s="54"/>
      <c r="C138" s="55">
        <v>100930</v>
      </c>
      <c r="D138" s="56" t="s">
        <v>229</v>
      </c>
      <c r="E138" s="57" t="s">
        <v>129</v>
      </c>
      <c r="F138" s="58" t="s">
        <v>37</v>
      </c>
      <c r="G138" s="55">
        <v>280</v>
      </c>
      <c r="H138" s="59">
        <v>1.837</v>
      </c>
      <c r="I138" s="93">
        <v>30972895</v>
      </c>
      <c r="J138" s="107">
        <v>280</v>
      </c>
      <c r="K138" s="108">
        <v>1.837</v>
      </c>
      <c r="L138" s="106">
        <v>43174</v>
      </c>
      <c r="M138" s="106"/>
      <c r="N138" s="96"/>
      <c r="O138" s="96"/>
      <c r="P138" s="96"/>
      <c r="Q138" s="96"/>
      <c r="R138" s="96">
        <v>43178</v>
      </c>
      <c r="S138" s="65" t="s">
        <v>38</v>
      </c>
      <c r="T138" s="78">
        <v>582</v>
      </c>
      <c r="U138" s="80">
        <f t="shared" si="4"/>
        <v>1069.134</v>
      </c>
      <c r="V138" s="78"/>
      <c r="W138" s="79"/>
      <c r="X138" s="80">
        <f t="shared" si="5"/>
        <v>1069.134</v>
      </c>
      <c r="Y138" s="86"/>
      <c r="Z138" s="86"/>
      <c r="AA138" s="86"/>
      <c r="AB138" s="86"/>
      <c r="AC138" s="86"/>
    </row>
    <row r="139" customHeight="1" spans="2:29">
      <c r="B139" s="54"/>
      <c r="C139" s="55">
        <v>100932</v>
      </c>
      <c r="D139" s="56" t="s">
        <v>191</v>
      </c>
      <c r="E139" s="57" t="s">
        <v>192</v>
      </c>
      <c r="F139" s="58" t="s">
        <v>37</v>
      </c>
      <c r="G139" s="55">
        <v>700</v>
      </c>
      <c r="H139" s="59">
        <v>4.84</v>
      </c>
      <c r="I139" s="93">
        <v>30972897</v>
      </c>
      <c r="J139" s="107">
        <v>700</v>
      </c>
      <c r="K139" s="108">
        <v>4.84</v>
      </c>
      <c r="L139" s="106">
        <v>43174</v>
      </c>
      <c r="M139" s="106"/>
      <c r="N139" s="96"/>
      <c r="O139" s="96"/>
      <c r="P139" s="96"/>
      <c r="Q139" s="96"/>
      <c r="R139" s="96">
        <v>43179</v>
      </c>
      <c r="S139" s="65" t="s">
        <v>38</v>
      </c>
      <c r="T139" s="78">
        <v>713</v>
      </c>
      <c r="U139" s="80">
        <f t="shared" si="4"/>
        <v>3450.92</v>
      </c>
      <c r="V139" s="78"/>
      <c r="W139" s="79"/>
      <c r="X139" s="80">
        <f t="shared" si="5"/>
        <v>3450.92</v>
      </c>
      <c r="Y139" s="86"/>
      <c r="Z139" s="86"/>
      <c r="AA139" s="86"/>
      <c r="AB139" s="86"/>
      <c r="AC139" s="86"/>
    </row>
    <row r="140" customHeight="1" spans="2:29">
      <c r="B140" s="54"/>
      <c r="C140" s="55">
        <v>100933</v>
      </c>
      <c r="D140" s="56" t="s">
        <v>128</v>
      </c>
      <c r="E140" s="57" t="s">
        <v>129</v>
      </c>
      <c r="F140" s="58" t="s">
        <v>37</v>
      </c>
      <c r="G140" s="55">
        <v>200</v>
      </c>
      <c r="H140" s="59">
        <v>1.28</v>
      </c>
      <c r="I140" s="93">
        <v>30972899</v>
      </c>
      <c r="J140" s="107">
        <v>200</v>
      </c>
      <c r="K140" s="108">
        <v>1.28</v>
      </c>
      <c r="L140" s="106">
        <v>43174</v>
      </c>
      <c r="M140" s="106"/>
      <c r="N140" s="96"/>
      <c r="O140" s="96"/>
      <c r="P140" s="96"/>
      <c r="Q140" s="96"/>
      <c r="R140" s="96">
        <v>43179</v>
      </c>
      <c r="S140" s="65" t="s">
        <v>38</v>
      </c>
      <c r="T140" s="78">
        <v>592</v>
      </c>
      <c r="U140" s="80">
        <f t="shared" si="4"/>
        <v>757.76</v>
      </c>
      <c r="V140" s="78"/>
      <c r="W140" s="79"/>
      <c r="X140" s="80">
        <f t="shared" si="5"/>
        <v>757.76</v>
      </c>
      <c r="Y140" s="86"/>
      <c r="Z140" s="86"/>
      <c r="AA140" s="86"/>
      <c r="AB140" s="86"/>
      <c r="AC140" s="86"/>
    </row>
    <row r="141" customHeight="1" spans="2:29">
      <c r="B141" s="54"/>
      <c r="C141" s="55">
        <v>100934</v>
      </c>
      <c r="D141" s="56" t="s">
        <v>267</v>
      </c>
      <c r="E141" s="57" t="s">
        <v>188</v>
      </c>
      <c r="F141" s="58" t="s">
        <v>37</v>
      </c>
      <c r="G141" s="55">
        <v>500</v>
      </c>
      <c r="H141" s="59">
        <v>3.2</v>
      </c>
      <c r="I141" s="93">
        <v>30972901</v>
      </c>
      <c r="J141" s="107">
        <v>500</v>
      </c>
      <c r="K141" s="108">
        <v>3.2</v>
      </c>
      <c r="L141" s="106">
        <v>43174</v>
      </c>
      <c r="M141" s="106"/>
      <c r="N141" s="96"/>
      <c r="O141" s="96"/>
      <c r="P141" s="96"/>
      <c r="Q141" s="96"/>
      <c r="R141" s="96">
        <v>43179</v>
      </c>
      <c r="S141" s="65" t="s">
        <v>38</v>
      </c>
      <c r="T141" s="78">
        <v>582</v>
      </c>
      <c r="U141" s="80">
        <f t="shared" si="4"/>
        <v>1862.4</v>
      </c>
      <c r="V141" s="78"/>
      <c r="W141" s="79"/>
      <c r="X141" s="80">
        <f t="shared" si="5"/>
        <v>1862.4</v>
      </c>
      <c r="Y141" s="86"/>
      <c r="Z141" s="86"/>
      <c r="AA141" s="86"/>
      <c r="AB141" s="86"/>
      <c r="AC141" s="86"/>
    </row>
    <row r="142" customHeight="1" spans="2:29">
      <c r="B142" s="54"/>
      <c r="C142" s="55">
        <v>100942</v>
      </c>
      <c r="D142" s="56" t="s">
        <v>318</v>
      </c>
      <c r="E142" s="57" t="s">
        <v>87</v>
      </c>
      <c r="F142" s="58" t="s">
        <v>37</v>
      </c>
      <c r="G142" s="55">
        <v>300</v>
      </c>
      <c r="H142" s="59">
        <v>1.728</v>
      </c>
      <c r="I142" s="93">
        <v>30972903</v>
      </c>
      <c r="J142" s="107">
        <v>300</v>
      </c>
      <c r="K142" s="108">
        <v>1.728</v>
      </c>
      <c r="L142" s="106">
        <v>43174</v>
      </c>
      <c r="M142" s="106"/>
      <c r="N142" s="96"/>
      <c r="O142" s="96"/>
      <c r="P142" s="96"/>
      <c r="Q142" s="96"/>
      <c r="R142" s="96">
        <v>43179</v>
      </c>
      <c r="S142" s="65" t="s">
        <v>38</v>
      </c>
      <c r="T142" s="78">
        <v>452</v>
      </c>
      <c r="U142" s="80">
        <f t="shared" si="4"/>
        <v>781.056</v>
      </c>
      <c r="V142" s="78"/>
      <c r="W142" s="79"/>
      <c r="X142" s="80">
        <f t="shared" si="5"/>
        <v>781.056</v>
      </c>
      <c r="Y142" s="86"/>
      <c r="Z142" s="86"/>
      <c r="AA142" s="86"/>
      <c r="AB142" s="86"/>
      <c r="AC142" s="86"/>
    </row>
    <row r="143" customHeight="1" spans="2:29">
      <c r="B143" s="54"/>
      <c r="C143" s="55">
        <v>100945</v>
      </c>
      <c r="D143" s="56" t="s">
        <v>319</v>
      </c>
      <c r="E143" s="57" t="s">
        <v>260</v>
      </c>
      <c r="F143" s="58" t="s">
        <v>37</v>
      </c>
      <c r="G143" s="55">
        <v>200</v>
      </c>
      <c r="H143" s="59">
        <v>1.385</v>
      </c>
      <c r="I143" s="93">
        <v>30972905</v>
      </c>
      <c r="J143" s="107">
        <v>200</v>
      </c>
      <c r="K143" s="108">
        <v>1.385</v>
      </c>
      <c r="L143" s="106">
        <v>43174</v>
      </c>
      <c r="M143" s="106"/>
      <c r="N143" s="96"/>
      <c r="O143" s="96"/>
      <c r="P143" s="96"/>
      <c r="Q143" s="96"/>
      <c r="R143" s="96">
        <v>43178</v>
      </c>
      <c r="S143" s="65" t="s">
        <v>38</v>
      </c>
      <c r="T143" s="78">
        <v>475</v>
      </c>
      <c r="U143" s="80">
        <f t="shared" si="4"/>
        <v>657.875</v>
      </c>
      <c r="V143" s="78"/>
      <c r="W143" s="79"/>
      <c r="X143" s="80">
        <f t="shared" si="5"/>
        <v>657.875</v>
      </c>
      <c r="Y143" s="86"/>
      <c r="Z143" s="86"/>
      <c r="AA143" s="86"/>
      <c r="AB143" s="86"/>
      <c r="AC143" s="86"/>
    </row>
    <row r="144" customHeight="1" spans="2:29">
      <c r="B144" s="54"/>
      <c r="C144" s="55">
        <v>100953</v>
      </c>
      <c r="D144" s="56" t="s">
        <v>320</v>
      </c>
      <c r="E144" s="57" t="s">
        <v>321</v>
      </c>
      <c r="F144" s="58" t="s">
        <v>37</v>
      </c>
      <c r="G144" s="55">
        <v>400</v>
      </c>
      <c r="H144" s="59">
        <v>2.56</v>
      </c>
      <c r="I144" s="93">
        <v>30972907</v>
      </c>
      <c r="J144" s="107">
        <v>400</v>
      </c>
      <c r="K144" s="108">
        <v>2.56</v>
      </c>
      <c r="L144" s="106">
        <v>43174</v>
      </c>
      <c r="M144" s="106"/>
      <c r="N144" s="96"/>
      <c r="O144" s="96"/>
      <c r="P144" s="96"/>
      <c r="Q144" s="96"/>
      <c r="R144" s="96">
        <v>43178</v>
      </c>
      <c r="S144" s="65" t="s">
        <v>38</v>
      </c>
      <c r="T144" s="78">
        <v>595</v>
      </c>
      <c r="U144" s="80">
        <f t="shared" si="4"/>
        <v>1523.2</v>
      </c>
      <c r="V144" s="78"/>
      <c r="W144" s="79"/>
      <c r="X144" s="80">
        <f t="shared" si="5"/>
        <v>1523.2</v>
      </c>
      <c r="Y144" s="86"/>
      <c r="Z144" s="86"/>
      <c r="AA144" s="86"/>
      <c r="AB144" s="86"/>
      <c r="AC144" s="86"/>
    </row>
    <row r="145" customHeight="1" spans="2:29">
      <c r="B145" s="54">
        <v>43174</v>
      </c>
      <c r="C145" s="55">
        <v>100991</v>
      </c>
      <c r="D145" s="56" t="s">
        <v>322</v>
      </c>
      <c r="E145" s="57" t="s">
        <v>301</v>
      </c>
      <c r="F145" s="58" t="s">
        <v>37</v>
      </c>
      <c r="G145" s="55">
        <v>200</v>
      </c>
      <c r="H145" s="59">
        <v>1.492</v>
      </c>
      <c r="I145" s="93">
        <v>30972909</v>
      </c>
      <c r="J145" s="107">
        <v>200</v>
      </c>
      <c r="K145" s="108">
        <v>1.492</v>
      </c>
      <c r="L145" s="106">
        <v>43175</v>
      </c>
      <c r="M145" s="106"/>
      <c r="N145" s="96"/>
      <c r="O145" s="96"/>
      <c r="P145" s="96"/>
      <c r="Q145" s="96"/>
      <c r="R145" s="96">
        <v>43180</v>
      </c>
      <c r="S145" s="65" t="s">
        <v>38</v>
      </c>
      <c r="T145" s="78">
        <v>660</v>
      </c>
      <c r="U145" s="80">
        <f t="shared" si="4"/>
        <v>984.72</v>
      </c>
      <c r="V145" s="78"/>
      <c r="W145" s="79"/>
      <c r="X145" s="80">
        <f t="shared" si="5"/>
        <v>984.72</v>
      </c>
      <c r="Y145" s="86"/>
      <c r="Z145" s="86"/>
      <c r="AA145" s="86"/>
      <c r="AB145" s="86"/>
      <c r="AC145" s="86"/>
    </row>
    <row r="146" customHeight="1" spans="2:29">
      <c r="B146" s="54"/>
      <c r="C146" s="55">
        <v>100994</v>
      </c>
      <c r="D146" s="56" t="s">
        <v>323</v>
      </c>
      <c r="E146" s="57" t="s">
        <v>278</v>
      </c>
      <c r="F146" s="58" t="s">
        <v>37</v>
      </c>
      <c r="G146" s="55">
        <v>400</v>
      </c>
      <c r="H146" s="59">
        <v>2.818</v>
      </c>
      <c r="I146" s="93">
        <v>30972911</v>
      </c>
      <c r="J146" s="107">
        <v>400</v>
      </c>
      <c r="K146" s="108">
        <v>2.818</v>
      </c>
      <c r="L146" s="106">
        <v>43175</v>
      </c>
      <c r="M146" s="106"/>
      <c r="N146" s="96"/>
      <c r="O146" s="96"/>
      <c r="P146" s="96"/>
      <c r="Q146" s="96"/>
      <c r="R146" s="96">
        <v>43180</v>
      </c>
      <c r="S146" s="65" t="s">
        <v>38</v>
      </c>
      <c r="T146" s="78">
        <v>520</v>
      </c>
      <c r="U146" s="80">
        <f t="shared" si="4"/>
        <v>1465.36</v>
      </c>
      <c r="V146" s="78"/>
      <c r="W146" s="79"/>
      <c r="X146" s="80">
        <f t="shared" si="5"/>
        <v>1465.36</v>
      </c>
      <c r="Y146" s="86"/>
      <c r="Z146" s="86"/>
      <c r="AA146" s="86"/>
      <c r="AB146" s="86"/>
      <c r="AC146" s="86"/>
    </row>
    <row r="147" customHeight="1" spans="2:29">
      <c r="B147" s="54"/>
      <c r="C147" s="55">
        <v>100998</v>
      </c>
      <c r="D147" s="56" t="s">
        <v>324</v>
      </c>
      <c r="E147" s="57" t="s">
        <v>228</v>
      </c>
      <c r="F147" s="58" t="s">
        <v>37</v>
      </c>
      <c r="G147" s="55">
        <v>690</v>
      </c>
      <c r="H147" s="59">
        <v>4.93</v>
      </c>
      <c r="I147" s="93">
        <v>30972913</v>
      </c>
      <c r="J147" s="107">
        <v>690</v>
      </c>
      <c r="K147" s="108">
        <v>4.93</v>
      </c>
      <c r="L147" s="106">
        <v>43175</v>
      </c>
      <c r="M147" s="106"/>
      <c r="N147" s="96"/>
      <c r="O147" s="96"/>
      <c r="P147" s="96"/>
      <c r="Q147" s="96"/>
      <c r="R147" s="96">
        <v>43180</v>
      </c>
      <c r="S147" s="65" t="s">
        <v>38</v>
      </c>
      <c r="T147" s="78">
        <v>426</v>
      </c>
      <c r="U147" s="80">
        <f t="shared" si="4"/>
        <v>2100.18</v>
      </c>
      <c r="V147" s="78"/>
      <c r="W147" s="79"/>
      <c r="X147" s="80">
        <f t="shared" si="5"/>
        <v>2100.18</v>
      </c>
      <c r="Y147" s="86"/>
      <c r="Z147" s="86"/>
      <c r="AA147" s="86"/>
      <c r="AB147" s="86"/>
      <c r="AC147" s="86"/>
    </row>
    <row r="148" customHeight="1" spans="2:29">
      <c r="B148" s="54"/>
      <c r="C148" s="55">
        <v>101001</v>
      </c>
      <c r="D148" s="56" t="s">
        <v>325</v>
      </c>
      <c r="E148" s="57" t="s">
        <v>278</v>
      </c>
      <c r="F148" s="58" t="s">
        <v>37</v>
      </c>
      <c r="G148" s="55">
        <v>1170</v>
      </c>
      <c r="H148" s="59">
        <v>8.082</v>
      </c>
      <c r="I148" s="93">
        <v>30972915</v>
      </c>
      <c r="J148" s="107">
        <v>1170</v>
      </c>
      <c r="K148" s="108">
        <v>8.082</v>
      </c>
      <c r="L148" s="106">
        <v>43175</v>
      </c>
      <c r="M148" s="106"/>
      <c r="N148" s="96"/>
      <c r="O148" s="96"/>
      <c r="P148" s="96"/>
      <c r="Q148" s="96"/>
      <c r="R148" s="96">
        <v>43180</v>
      </c>
      <c r="S148" s="65" t="s">
        <v>38</v>
      </c>
      <c r="T148" s="78">
        <v>490</v>
      </c>
      <c r="U148" s="80">
        <f t="shared" si="4"/>
        <v>3960.18</v>
      </c>
      <c r="V148" s="78"/>
      <c r="W148" s="79"/>
      <c r="X148" s="80">
        <f t="shared" si="5"/>
        <v>3960.18</v>
      </c>
      <c r="Y148" s="86"/>
      <c r="Z148" s="86"/>
      <c r="AA148" s="86"/>
      <c r="AB148" s="86"/>
      <c r="AC148" s="86"/>
    </row>
    <row r="149" customHeight="1" spans="2:29">
      <c r="B149" s="54"/>
      <c r="C149" s="55">
        <v>101003</v>
      </c>
      <c r="D149" s="56" t="s">
        <v>85</v>
      </c>
      <c r="E149" s="57" t="s">
        <v>70</v>
      </c>
      <c r="F149" s="58" t="s">
        <v>37</v>
      </c>
      <c r="G149" s="55">
        <v>2750</v>
      </c>
      <c r="H149" s="59">
        <v>18.122</v>
      </c>
      <c r="I149" s="93">
        <v>30972917</v>
      </c>
      <c r="J149" s="107">
        <v>2750</v>
      </c>
      <c r="K149" s="108">
        <v>18.122</v>
      </c>
      <c r="L149" s="106">
        <v>43175</v>
      </c>
      <c r="M149" s="106"/>
      <c r="N149" s="96"/>
      <c r="O149" s="96"/>
      <c r="P149" s="96"/>
      <c r="Q149" s="96"/>
      <c r="R149" s="96">
        <v>43181</v>
      </c>
      <c r="S149" s="65" t="s">
        <v>38</v>
      </c>
      <c r="T149" s="78">
        <v>450</v>
      </c>
      <c r="U149" s="80">
        <f t="shared" si="4"/>
        <v>8154.9</v>
      </c>
      <c r="V149" s="78"/>
      <c r="W149" s="79"/>
      <c r="X149" s="80">
        <f t="shared" si="5"/>
        <v>8154.9</v>
      </c>
      <c r="Y149" s="86"/>
      <c r="Z149" s="86"/>
      <c r="AA149" s="86"/>
      <c r="AB149" s="86"/>
      <c r="AC149" s="86"/>
    </row>
    <row r="150" customHeight="1" spans="2:29">
      <c r="B150" s="54"/>
      <c r="C150" s="55">
        <v>101028</v>
      </c>
      <c r="D150" s="56" t="s">
        <v>101</v>
      </c>
      <c r="E150" s="57" t="s">
        <v>102</v>
      </c>
      <c r="F150" s="58" t="s">
        <v>37</v>
      </c>
      <c r="G150" s="55">
        <v>310</v>
      </c>
      <c r="H150" s="59">
        <v>2.092</v>
      </c>
      <c r="I150" s="93">
        <v>30972919</v>
      </c>
      <c r="J150" s="107">
        <v>310</v>
      </c>
      <c r="K150" s="108">
        <v>2.092</v>
      </c>
      <c r="L150" s="106">
        <v>43175</v>
      </c>
      <c r="M150" s="106"/>
      <c r="N150" s="96"/>
      <c r="O150" s="96"/>
      <c r="P150" s="96"/>
      <c r="Q150" s="96"/>
      <c r="R150" s="96">
        <v>43181</v>
      </c>
      <c r="S150" s="65" t="s">
        <v>38</v>
      </c>
      <c r="T150" s="78">
        <v>884</v>
      </c>
      <c r="U150" s="80">
        <f t="shared" si="4"/>
        <v>1849.328</v>
      </c>
      <c r="V150" s="78"/>
      <c r="W150" s="79"/>
      <c r="X150" s="80">
        <f t="shared" si="5"/>
        <v>1849.328</v>
      </c>
      <c r="Y150" s="86"/>
      <c r="Z150" s="86"/>
      <c r="AA150" s="86"/>
      <c r="AB150" s="86"/>
      <c r="AC150" s="86"/>
    </row>
    <row r="151" customHeight="1" spans="2:29">
      <c r="B151" s="54"/>
      <c r="C151" s="55">
        <v>101029</v>
      </c>
      <c r="D151" s="56" t="s">
        <v>41</v>
      </c>
      <c r="E151" s="57" t="s">
        <v>40</v>
      </c>
      <c r="F151" s="58" t="s">
        <v>37</v>
      </c>
      <c r="G151" s="55">
        <v>260</v>
      </c>
      <c r="H151" s="59">
        <v>2.132</v>
      </c>
      <c r="I151" s="93">
        <v>30972921</v>
      </c>
      <c r="J151" s="107">
        <v>260</v>
      </c>
      <c r="K151" s="108">
        <v>2.132</v>
      </c>
      <c r="L151" s="106">
        <v>43175</v>
      </c>
      <c r="M151" s="106"/>
      <c r="N151" s="96"/>
      <c r="O151" s="96"/>
      <c r="P151" s="96"/>
      <c r="Q151" s="96"/>
      <c r="R151" s="96">
        <v>43180</v>
      </c>
      <c r="S151" s="65" t="s">
        <v>38</v>
      </c>
      <c r="T151" s="78">
        <v>559</v>
      </c>
      <c r="U151" s="80">
        <f t="shared" si="4"/>
        <v>1191.788</v>
      </c>
      <c r="V151" s="78"/>
      <c r="W151" s="79"/>
      <c r="X151" s="80">
        <f t="shared" si="5"/>
        <v>1191.788</v>
      </c>
      <c r="Y151" s="86"/>
      <c r="Z151" s="86"/>
      <c r="AA151" s="86"/>
      <c r="AB151" s="86"/>
      <c r="AC151" s="86"/>
    </row>
    <row r="152" customHeight="1" spans="2:29">
      <c r="B152" s="54"/>
      <c r="C152" s="55">
        <v>101031</v>
      </c>
      <c r="D152" s="56" t="s">
        <v>42</v>
      </c>
      <c r="E152" s="57" t="s">
        <v>43</v>
      </c>
      <c r="F152" s="58" t="s">
        <v>37</v>
      </c>
      <c r="G152" s="55">
        <v>440</v>
      </c>
      <c r="H152" s="59">
        <v>2.816</v>
      </c>
      <c r="I152" s="93">
        <v>30972923</v>
      </c>
      <c r="J152" s="107">
        <v>440</v>
      </c>
      <c r="K152" s="108">
        <v>2.816</v>
      </c>
      <c r="L152" s="106">
        <v>43175</v>
      </c>
      <c r="M152" s="106"/>
      <c r="N152" s="96"/>
      <c r="O152" s="96"/>
      <c r="P152" s="96"/>
      <c r="Q152" s="96"/>
      <c r="R152" s="96">
        <v>43181</v>
      </c>
      <c r="S152" s="65" t="s">
        <v>38</v>
      </c>
      <c r="T152" s="78">
        <v>663</v>
      </c>
      <c r="U152" s="80">
        <f t="shared" si="4"/>
        <v>1867.008</v>
      </c>
      <c r="V152" s="78"/>
      <c r="W152" s="79"/>
      <c r="X152" s="80">
        <f t="shared" si="5"/>
        <v>1867.008</v>
      </c>
      <c r="Y152" s="86"/>
      <c r="Z152" s="86"/>
      <c r="AA152" s="86"/>
      <c r="AB152" s="86"/>
      <c r="AC152" s="86"/>
    </row>
    <row r="153" customHeight="1" spans="2:29">
      <c r="B153" s="54"/>
      <c r="C153" s="55">
        <v>101033</v>
      </c>
      <c r="D153" s="56" t="s">
        <v>326</v>
      </c>
      <c r="E153" s="57" t="s">
        <v>149</v>
      </c>
      <c r="F153" s="58" t="s">
        <v>37</v>
      </c>
      <c r="G153" s="55">
        <v>200</v>
      </c>
      <c r="H153" s="59">
        <v>1.586</v>
      </c>
      <c r="I153" s="93">
        <v>30972925</v>
      </c>
      <c r="J153" s="107">
        <v>200</v>
      </c>
      <c r="K153" s="108">
        <v>1.586</v>
      </c>
      <c r="L153" s="106">
        <v>43175</v>
      </c>
      <c r="M153" s="106"/>
      <c r="N153" s="96"/>
      <c r="O153" s="96"/>
      <c r="P153" s="96"/>
      <c r="Q153" s="96"/>
      <c r="R153" s="96">
        <v>43181</v>
      </c>
      <c r="S153" s="65" t="s">
        <v>38</v>
      </c>
      <c r="T153" s="78">
        <v>754</v>
      </c>
      <c r="U153" s="80">
        <f t="shared" si="4"/>
        <v>1195.844</v>
      </c>
      <c r="V153" s="78"/>
      <c r="W153" s="79"/>
      <c r="X153" s="80">
        <f t="shared" si="5"/>
        <v>1195.844</v>
      </c>
      <c r="Y153" s="86"/>
      <c r="Z153" s="86"/>
      <c r="AA153" s="86"/>
      <c r="AB153" s="86"/>
      <c r="AC153" s="86"/>
    </row>
    <row r="154" customHeight="1" spans="2:29">
      <c r="B154" s="54"/>
      <c r="C154" s="55">
        <v>101035</v>
      </c>
      <c r="D154" s="56" t="s">
        <v>106</v>
      </c>
      <c r="E154" s="57" t="s">
        <v>43</v>
      </c>
      <c r="F154" s="58" t="s">
        <v>37</v>
      </c>
      <c r="G154" s="55">
        <v>1740</v>
      </c>
      <c r="H154" s="59">
        <v>12.513</v>
      </c>
      <c r="I154" s="93">
        <v>30972927</v>
      </c>
      <c r="J154" s="107">
        <v>1740</v>
      </c>
      <c r="K154" s="108">
        <v>12.513</v>
      </c>
      <c r="L154" s="106">
        <v>43175</v>
      </c>
      <c r="M154" s="106"/>
      <c r="N154" s="96"/>
      <c r="O154" s="96"/>
      <c r="P154" s="96"/>
      <c r="Q154" s="96"/>
      <c r="R154" s="96">
        <v>43181</v>
      </c>
      <c r="S154" s="65" t="s">
        <v>38</v>
      </c>
      <c r="T154" s="78">
        <v>583</v>
      </c>
      <c r="U154" s="80">
        <f t="shared" si="4"/>
        <v>7295.079</v>
      </c>
      <c r="V154" s="78"/>
      <c r="W154" s="79"/>
      <c r="X154" s="80">
        <f t="shared" si="5"/>
        <v>7295.079</v>
      </c>
      <c r="Y154" s="86"/>
      <c r="Z154" s="86"/>
      <c r="AA154" s="86"/>
      <c r="AB154" s="86"/>
      <c r="AC154" s="86"/>
    </row>
    <row r="155" customHeight="1" spans="2:29">
      <c r="B155" s="54"/>
      <c r="C155" s="55">
        <v>101045</v>
      </c>
      <c r="D155" s="56" t="s">
        <v>327</v>
      </c>
      <c r="E155" s="57" t="s">
        <v>57</v>
      </c>
      <c r="F155" s="58" t="s">
        <v>37</v>
      </c>
      <c r="G155" s="55">
        <v>978</v>
      </c>
      <c r="H155" s="59">
        <v>6.4572</v>
      </c>
      <c r="I155" s="93">
        <v>30972929</v>
      </c>
      <c r="J155" s="107">
        <v>978</v>
      </c>
      <c r="K155" s="108">
        <v>6.4572</v>
      </c>
      <c r="L155" s="106">
        <v>43175</v>
      </c>
      <c r="M155" s="106"/>
      <c r="N155" s="96"/>
      <c r="O155" s="96"/>
      <c r="P155" s="96"/>
      <c r="Q155" s="96"/>
      <c r="R155" s="96">
        <v>43180</v>
      </c>
      <c r="S155" s="65" t="s">
        <v>38</v>
      </c>
      <c r="T155" s="78">
        <v>460</v>
      </c>
      <c r="U155" s="80">
        <f t="shared" si="4"/>
        <v>2970.312</v>
      </c>
      <c r="V155" s="78"/>
      <c r="W155" s="79"/>
      <c r="X155" s="80">
        <f t="shared" si="5"/>
        <v>2970.312</v>
      </c>
      <c r="Y155" s="86"/>
      <c r="Z155" s="86"/>
      <c r="AA155" s="86"/>
      <c r="AB155" s="86"/>
      <c r="AC155" s="86"/>
    </row>
    <row r="156" customHeight="1" spans="2:29">
      <c r="B156" s="54"/>
      <c r="C156" s="55">
        <v>101046</v>
      </c>
      <c r="D156" s="56" t="s">
        <v>328</v>
      </c>
      <c r="E156" s="57" t="s">
        <v>329</v>
      </c>
      <c r="F156" s="58" t="s">
        <v>37</v>
      </c>
      <c r="G156" s="55">
        <v>220</v>
      </c>
      <c r="H156" s="59">
        <v>1.408</v>
      </c>
      <c r="I156" s="93">
        <v>30972890</v>
      </c>
      <c r="J156" s="107">
        <v>220</v>
      </c>
      <c r="K156" s="108">
        <v>1.408</v>
      </c>
      <c r="L156" s="106">
        <v>43175</v>
      </c>
      <c r="M156" s="106"/>
      <c r="N156" s="96"/>
      <c r="O156" s="96"/>
      <c r="P156" s="96"/>
      <c r="Q156" s="96"/>
      <c r="R156" s="96">
        <v>43181</v>
      </c>
      <c r="S156" s="65" t="s">
        <v>38</v>
      </c>
      <c r="T156" s="78">
        <v>670</v>
      </c>
      <c r="U156" s="80">
        <f t="shared" si="4"/>
        <v>943.36</v>
      </c>
      <c r="V156" s="78"/>
      <c r="W156" s="79"/>
      <c r="X156" s="80">
        <f t="shared" si="5"/>
        <v>943.36</v>
      </c>
      <c r="Y156" s="86"/>
      <c r="Z156" s="86"/>
      <c r="AA156" s="86"/>
      <c r="AB156" s="86"/>
      <c r="AC156" s="86"/>
    </row>
    <row r="157" customHeight="1" spans="2:29">
      <c r="B157" s="54"/>
      <c r="C157" s="55">
        <v>101047</v>
      </c>
      <c r="D157" s="56" t="s">
        <v>330</v>
      </c>
      <c r="E157" s="57" t="s">
        <v>331</v>
      </c>
      <c r="F157" s="58" t="s">
        <v>37</v>
      </c>
      <c r="G157" s="55">
        <v>210</v>
      </c>
      <c r="H157" s="59">
        <v>1.356</v>
      </c>
      <c r="I157" s="93">
        <v>30972892</v>
      </c>
      <c r="J157" s="107">
        <v>210</v>
      </c>
      <c r="K157" s="108">
        <v>1.356</v>
      </c>
      <c r="L157" s="106">
        <v>43175</v>
      </c>
      <c r="M157" s="106"/>
      <c r="N157" s="96"/>
      <c r="O157" s="96"/>
      <c r="P157" s="96"/>
      <c r="Q157" s="96"/>
      <c r="R157" s="96">
        <v>43181</v>
      </c>
      <c r="S157" s="65" t="s">
        <v>38</v>
      </c>
      <c r="T157" s="78">
        <v>618</v>
      </c>
      <c r="U157" s="80">
        <f t="shared" si="4"/>
        <v>838.008</v>
      </c>
      <c r="V157" s="78"/>
      <c r="W157" s="79"/>
      <c r="X157" s="80">
        <f t="shared" si="5"/>
        <v>838.008</v>
      </c>
      <c r="Y157" s="86"/>
      <c r="Z157" s="86"/>
      <c r="AA157" s="86"/>
      <c r="AB157" s="86"/>
      <c r="AC157" s="86"/>
    </row>
    <row r="158" customHeight="1" spans="2:29">
      <c r="B158" s="54"/>
      <c r="C158" s="55">
        <v>101048</v>
      </c>
      <c r="D158" s="56" t="s">
        <v>52</v>
      </c>
      <c r="E158" s="57" t="s">
        <v>53</v>
      </c>
      <c r="F158" s="58" t="s">
        <v>37</v>
      </c>
      <c r="G158" s="55">
        <v>730</v>
      </c>
      <c r="H158" s="59">
        <v>5.212</v>
      </c>
      <c r="I158" s="93">
        <v>30972894</v>
      </c>
      <c r="J158" s="107">
        <v>730</v>
      </c>
      <c r="K158" s="108">
        <v>5.212</v>
      </c>
      <c r="L158" s="106">
        <v>43175</v>
      </c>
      <c r="M158" s="106"/>
      <c r="N158" s="96"/>
      <c r="O158" s="96"/>
      <c r="P158" s="96"/>
      <c r="Q158" s="96"/>
      <c r="R158" s="96">
        <v>43180</v>
      </c>
      <c r="S158" s="65" t="s">
        <v>38</v>
      </c>
      <c r="T158" s="78">
        <v>500</v>
      </c>
      <c r="U158" s="80">
        <f t="shared" si="4"/>
        <v>2606</v>
      </c>
      <c r="V158" s="78"/>
      <c r="W158" s="79"/>
      <c r="X158" s="80">
        <f t="shared" si="5"/>
        <v>2606</v>
      </c>
      <c r="Y158" s="86"/>
      <c r="Z158" s="86"/>
      <c r="AA158" s="86"/>
      <c r="AB158" s="86"/>
      <c r="AC158" s="86"/>
    </row>
    <row r="159" customHeight="1" spans="2:29">
      <c r="B159" s="54"/>
      <c r="C159" s="55">
        <v>101049</v>
      </c>
      <c r="D159" s="56" t="s">
        <v>332</v>
      </c>
      <c r="E159" s="57" t="s">
        <v>333</v>
      </c>
      <c r="F159" s="58" t="s">
        <v>37</v>
      </c>
      <c r="G159" s="55">
        <v>220</v>
      </c>
      <c r="H159" s="59">
        <v>1.408</v>
      </c>
      <c r="I159" s="93">
        <v>30972896</v>
      </c>
      <c r="J159" s="107">
        <v>220</v>
      </c>
      <c r="K159" s="108">
        <v>1.408</v>
      </c>
      <c r="L159" s="106">
        <v>43175</v>
      </c>
      <c r="M159" s="106"/>
      <c r="N159" s="96"/>
      <c r="O159" s="96"/>
      <c r="P159" s="96"/>
      <c r="Q159" s="96"/>
      <c r="R159" s="96">
        <v>43181</v>
      </c>
      <c r="S159" s="65" t="s">
        <v>38</v>
      </c>
      <c r="T159" s="78">
        <v>815</v>
      </c>
      <c r="U159" s="80">
        <f t="shared" si="4"/>
        <v>1147.52</v>
      </c>
      <c r="V159" s="78"/>
      <c r="W159" s="79"/>
      <c r="X159" s="80">
        <f t="shared" si="5"/>
        <v>1147.52</v>
      </c>
      <c r="Y159" s="86"/>
      <c r="Z159" s="86"/>
      <c r="AA159" s="86"/>
      <c r="AB159" s="86"/>
      <c r="AC159" s="86"/>
    </row>
    <row r="160" customHeight="1" spans="2:29">
      <c r="B160" s="54"/>
      <c r="C160" s="55">
        <v>101060</v>
      </c>
      <c r="D160" s="56" t="s">
        <v>201</v>
      </c>
      <c r="E160" s="57" t="s">
        <v>53</v>
      </c>
      <c r="F160" s="58" t="s">
        <v>37</v>
      </c>
      <c r="G160" s="55">
        <v>240</v>
      </c>
      <c r="H160" s="59">
        <v>1.779</v>
      </c>
      <c r="I160" s="93">
        <v>30972898</v>
      </c>
      <c r="J160" s="107">
        <v>240</v>
      </c>
      <c r="K160" s="108">
        <v>1.779</v>
      </c>
      <c r="L160" s="106">
        <v>43175</v>
      </c>
      <c r="M160" s="106"/>
      <c r="N160" s="96"/>
      <c r="O160" s="96"/>
      <c r="P160" s="96"/>
      <c r="Q160" s="96"/>
      <c r="R160" s="96">
        <v>43180</v>
      </c>
      <c r="S160" s="65" t="s">
        <v>38</v>
      </c>
      <c r="T160" s="78">
        <v>530</v>
      </c>
      <c r="U160" s="80">
        <f t="shared" si="4"/>
        <v>942.87</v>
      </c>
      <c r="V160" s="78"/>
      <c r="W160" s="79"/>
      <c r="X160" s="80">
        <f t="shared" si="5"/>
        <v>942.87</v>
      </c>
      <c r="Y160" s="86"/>
      <c r="Z160" s="86"/>
      <c r="AA160" s="86"/>
      <c r="AB160" s="86"/>
      <c r="AC160" s="86"/>
    </row>
    <row r="161" customHeight="1" spans="2:29">
      <c r="B161" s="54">
        <v>43175</v>
      </c>
      <c r="C161" s="55">
        <v>101103</v>
      </c>
      <c r="D161" s="56" t="s">
        <v>209</v>
      </c>
      <c r="E161" s="57" t="s">
        <v>210</v>
      </c>
      <c r="F161" s="58" t="s">
        <v>37</v>
      </c>
      <c r="G161" s="55">
        <v>400</v>
      </c>
      <c r="H161" s="59">
        <v>2.56</v>
      </c>
      <c r="I161" s="93">
        <v>30972900</v>
      </c>
      <c r="J161" s="107">
        <v>400</v>
      </c>
      <c r="K161" s="108">
        <v>2.56</v>
      </c>
      <c r="L161" s="106">
        <v>43176</v>
      </c>
      <c r="M161" s="106"/>
      <c r="N161" s="96"/>
      <c r="O161" s="96"/>
      <c r="P161" s="96"/>
      <c r="Q161" s="96"/>
      <c r="R161" s="96">
        <v>43180</v>
      </c>
      <c r="S161" s="65" t="s">
        <v>38</v>
      </c>
      <c r="T161" s="78">
        <v>563</v>
      </c>
      <c r="U161" s="80">
        <f t="shared" si="4"/>
        <v>1441.28</v>
      </c>
      <c r="V161" s="78"/>
      <c r="W161" s="79"/>
      <c r="X161" s="80">
        <f t="shared" si="5"/>
        <v>1441.28</v>
      </c>
      <c r="Y161" s="86"/>
      <c r="Z161" s="86"/>
      <c r="AA161" s="86"/>
      <c r="AB161" s="86"/>
      <c r="AC161" s="86"/>
    </row>
    <row r="162" customHeight="1" spans="2:29">
      <c r="B162" s="54"/>
      <c r="C162" s="55">
        <v>101105</v>
      </c>
      <c r="D162" s="56" t="s">
        <v>50</v>
      </c>
      <c r="E162" s="57" t="s">
        <v>51</v>
      </c>
      <c r="F162" s="58" t="s">
        <v>37</v>
      </c>
      <c r="G162" s="55">
        <v>720</v>
      </c>
      <c r="H162" s="59">
        <v>5.646</v>
      </c>
      <c r="I162" s="93">
        <v>30972902</v>
      </c>
      <c r="J162" s="107">
        <v>720</v>
      </c>
      <c r="K162" s="108">
        <v>5.646</v>
      </c>
      <c r="L162" s="106">
        <v>43176</v>
      </c>
      <c r="M162" s="106"/>
      <c r="N162" s="96"/>
      <c r="O162" s="96"/>
      <c r="P162" s="96"/>
      <c r="Q162" s="96"/>
      <c r="R162" s="96">
        <v>43181</v>
      </c>
      <c r="S162" s="65" t="s">
        <v>38</v>
      </c>
      <c r="T162" s="78">
        <v>540</v>
      </c>
      <c r="U162" s="80">
        <f t="shared" si="4"/>
        <v>3048.84</v>
      </c>
      <c r="V162" s="78"/>
      <c r="W162" s="79"/>
      <c r="X162" s="80">
        <f t="shared" si="5"/>
        <v>3048.84</v>
      </c>
      <c r="Y162" s="86"/>
      <c r="Z162" s="86"/>
      <c r="AA162" s="86"/>
      <c r="AB162" s="86"/>
      <c r="AC162" s="86"/>
    </row>
    <row r="163" customHeight="1" spans="2:29">
      <c r="B163" s="54"/>
      <c r="C163" s="55">
        <v>101110</v>
      </c>
      <c r="D163" s="56" t="s">
        <v>334</v>
      </c>
      <c r="E163" s="57" t="s">
        <v>335</v>
      </c>
      <c r="F163" s="58" t="s">
        <v>37</v>
      </c>
      <c r="G163" s="55">
        <v>300</v>
      </c>
      <c r="H163" s="59">
        <v>1.92</v>
      </c>
      <c r="I163" s="93">
        <v>30972904</v>
      </c>
      <c r="J163" s="107">
        <v>300</v>
      </c>
      <c r="K163" s="108">
        <v>1.92</v>
      </c>
      <c r="L163" s="106">
        <v>43176</v>
      </c>
      <c r="M163" s="106"/>
      <c r="N163" s="96"/>
      <c r="O163" s="96"/>
      <c r="P163" s="96"/>
      <c r="Q163" s="96"/>
      <c r="R163" s="96">
        <v>43181</v>
      </c>
      <c r="S163" s="65" t="s">
        <v>38</v>
      </c>
      <c r="T163" s="78">
        <v>634</v>
      </c>
      <c r="U163" s="80">
        <f t="shared" si="4"/>
        <v>1217.28</v>
      </c>
      <c r="V163" s="78"/>
      <c r="W163" s="79"/>
      <c r="X163" s="80">
        <f t="shared" si="5"/>
        <v>1217.28</v>
      </c>
      <c r="Y163" s="86"/>
      <c r="Z163" s="86"/>
      <c r="AA163" s="86"/>
      <c r="AB163" s="86"/>
      <c r="AC163" s="86"/>
    </row>
    <row r="164" customHeight="1" spans="2:29">
      <c r="B164" s="54"/>
      <c r="C164" s="55">
        <v>101114</v>
      </c>
      <c r="D164" s="56" t="s">
        <v>336</v>
      </c>
      <c r="E164" s="57" t="s">
        <v>337</v>
      </c>
      <c r="F164" s="58" t="s">
        <v>37</v>
      </c>
      <c r="G164" s="55">
        <v>220</v>
      </c>
      <c r="H164" s="59">
        <v>1.594</v>
      </c>
      <c r="I164" s="93">
        <v>30972906</v>
      </c>
      <c r="J164" s="107">
        <v>220</v>
      </c>
      <c r="K164" s="108">
        <v>1.594</v>
      </c>
      <c r="L164" s="106">
        <v>43176</v>
      </c>
      <c r="M164" s="106"/>
      <c r="N164" s="96"/>
      <c r="O164" s="96"/>
      <c r="P164" s="96"/>
      <c r="Q164" s="96"/>
      <c r="R164" s="96">
        <v>43181</v>
      </c>
      <c r="S164" s="65" t="s">
        <v>38</v>
      </c>
      <c r="T164" s="78">
        <v>628</v>
      </c>
      <c r="U164" s="80">
        <f t="shared" si="4"/>
        <v>1001.032</v>
      </c>
      <c r="V164" s="78"/>
      <c r="W164" s="79"/>
      <c r="X164" s="80">
        <f t="shared" si="5"/>
        <v>1001.032</v>
      </c>
      <c r="Y164" s="86"/>
      <c r="Z164" s="86"/>
      <c r="AA164" s="86"/>
      <c r="AB164" s="86"/>
      <c r="AC164" s="86"/>
    </row>
    <row r="165" customHeight="1" spans="2:29">
      <c r="B165" s="54"/>
      <c r="C165" s="55">
        <v>101118</v>
      </c>
      <c r="D165" s="56" t="s">
        <v>236</v>
      </c>
      <c r="E165" s="57" t="s">
        <v>237</v>
      </c>
      <c r="F165" s="58" t="s">
        <v>37</v>
      </c>
      <c r="G165" s="55">
        <v>245</v>
      </c>
      <c r="H165" s="59">
        <v>1.7525</v>
      </c>
      <c r="I165" s="93">
        <v>30972908</v>
      </c>
      <c r="J165" s="107">
        <v>245</v>
      </c>
      <c r="K165" s="108">
        <v>1.7525</v>
      </c>
      <c r="L165" s="106">
        <v>43176</v>
      </c>
      <c r="M165" s="106"/>
      <c r="N165" s="96"/>
      <c r="O165" s="96"/>
      <c r="P165" s="96"/>
      <c r="Q165" s="96"/>
      <c r="R165" s="96">
        <v>43181</v>
      </c>
      <c r="S165" s="65" t="s">
        <v>38</v>
      </c>
      <c r="T165" s="78">
        <v>563</v>
      </c>
      <c r="U165" s="80">
        <f t="shared" si="4"/>
        <v>986.6575</v>
      </c>
      <c r="V165" s="78"/>
      <c r="W165" s="79"/>
      <c r="X165" s="80">
        <f t="shared" si="5"/>
        <v>986.6575</v>
      </c>
      <c r="Y165" s="86"/>
      <c r="Z165" s="86"/>
      <c r="AA165" s="86"/>
      <c r="AB165" s="86"/>
      <c r="AC165" s="86"/>
    </row>
    <row r="166" customHeight="1" spans="2:29">
      <c r="B166" s="54"/>
      <c r="C166" s="55">
        <v>101120</v>
      </c>
      <c r="D166" s="56" t="s">
        <v>338</v>
      </c>
      <c r="E166" s="57" t="s">
        <v>339</v>
      </c>
      <c r="F166" s="58" t="s">
        <v>37</v>
      </c>
      <c r="G166" s="55">
        <v>550</v>
      </c>
      <c r="H166" s="59">
        <v>2.8</v>
      </c>
      <c r="I166" s="93">
        <v>30972912</v>
      </c>
      <c r="J166" s="107">
        <v>550</v>
      </c>
      <c r="K166" s="108">
        <v>2.8</v>
      </c>
      <c r="L166" s="106">
        <v>43176</v>
      </c>
      <c r="M166" s="106"/>
      <c r="N166" s="96"/>
      <c r="O166" s="96"/>
      <c r="P166" s="96"/>
      <c r="Q166" s="96"/>
      <c r="R166" s="96">
        <v>43180</v>
      </c>
      <c r="S166" s="65" t="s">
        <v>38</v>
      </c>
      <c r="T166" s="78">
        <v>563</v>
      </c>
      <c r="U166" s="80">
        <f t="shared" si="4"/>
        <v>1576.4</v>
      </c>
      <c r="V166" s="78"/>
      <c r="W166" s="79"/>
      <c r="X166" s="80">
        <f t="shared" si="5"/>
        <v>1576.4</v>
      </c>
      <c r="Y166" s="86"/>
      <c r="Z166" s="86"/>
      <c r="AA166" s="86"/>
      <c r="AB166" s="86"/>
      <c r="AC166" s="86"/>
    </row>
    <row r="167" customHeight="1" spans="2:29">
      <c r="B167" s="54"/>
      <c r="C167" s="55">
        <v>101140</v>
      </c>
      <c r="D167" s="56" t="s">
        <v>340</v>
      </c>
      <c r="E167" s="57" t="s">
        <v>341</v>
      </c>
      <c r="F167" s="58" t="s">
        <v>37</v>
      </c>
      <c r="G167" s="55">
        <v>205</v>
      </c>
      <c r="H167" s="59">
        <v>1.4245</v>
      </c>
      <c r="I167" s="93">
        <v>30972910</v>
      </c>
      <c r="J167" s="107">
        <v>205</v>
      </c>
      <c r="K167" s="108">
        <v>1.4245</v>
      </c>
      <c r="L167" s="106">
        <v>43176</v>
      </c>
      <c r="M167" s="106"/>
      <c r="N167" s="96"/>
      <c r="O167" s="96"/>
      <c r="P167" s="96"/>
      <c r="Q167" s="96"/>
      <c r="R167" s="96">
        <v>43182</v>
      </c>
      <c r="S167" s="65" t="s">
        <v>38</v>
      </c>
      <c r="T167" s="78">
        <v>737</v>
      </c>
      <c r="U167" s="80">
        <f t="shared" si="4"/>
        <v>1049.8565</v>
      </c>
      <c r="V167" s="78"/>
      <c r="W167" s="79"/>
      <c r="X167" s="80">
        <f t="shared" si="5"/>
        <v>1049.8565</v>
      </c>
      <c r="Y167" s="86"/>
      <c r="Z167" s="86"/>
      <c r="AA167" s="86"/>
      <c r="AB167" s="86"/>
      <c r="AC167" s="86"/>
    </row>
    <row r="168" customHeight="1" spans="2:29">
      <c r="B168" s="54">
        <v>43178</v>
      </c>
      <c r="C168" s="55">
        <v>101232</v>
      </c>
      <c r="D168" s="56" t="s">
        <v>285</v>
      </c>
      <c r="E168" s="57" t="s">
        <v>151</v>
      </c>
      <c r="F168" s="58" t="s">
        <v>37</v>
      </c>
      <c r="G168" s="55">
        <v>360</v>
      </c>
      <c r="H168" s="59">
        <v>2.412</v>
      </c>
      <c r="I168" s="93">
        <v>30972914</v>
      </c>
      <c r="J168" s="107">
        <v>360</v>
      </c>
      <c r="K168" s="108">
        <v>2.412</v>
      </c>
      <c r="L168" s="106">
        <v>43179</v>
      </c>
      <c r="M168" s="106"/>
      <c r="N168" s="96"/>
      <c r="O168" s="96"/>
      <c r="P168" s="96"/>
      <c r="Q168" s="96"/>
      <c r="R168" s="96">
        <v>43184</v>
      </c>
      <c r="S168" s="65" t="s">
        <v>38</v>
      </c>
      <c r="T168" s="78">
        <v>610</v>
      </c>
      <c r="U168" s="80">
        <f t="shared" si="4"/>
        <v>1471.32</v>
      </c>
      <c r="V168" s="78"/>
      <c r="W168" s="79"/>
      <c r="X168" s="80">
        <f t="shared" si="5"/>
        <v>1471.32</v>
      </c>
      <c r="Y168" s="86"/>
      <c r="Z168" s="86"/>
      <c r="AA168" s="86"/>
      <c r="AB168" s="86"/>
      <c r="AC168" s="86"/>
    </row>
    <row r="169" customHeight="1" spans="2:29">
      <c r="B169" s="54"/>
      <c r="C169" s="55">
        <v>101233</v>
      </c>
      <c r="D169" s="56" t="s">
        <v>296</v>
      </c>
      <c r="E169" s="57" t="s">
        <v>297</v>
      </c>
      <c r="F169" s="58" t="s">
        <v>37</v>
      </c>
      <c r="G169" s="55">
        <v>290</v>
      </c>
      <c r="H169" s="59">
        <v>2.018</v>
      </c>
      <c r="I169" s="93">
        <v>30972916</v>
      </c>
      <c r="J169" s="107">
        <v>290</v>
      </c>
      <c r="K169" s="108">
        <v>2.018</v>
      </c>
      <c r="L169" s="106">
        <v>43179</v>
      </c>
      <c r="M169" s="106"/>
      <c r="N169" s="96"/>
      <c r="O169" s="96"/>
      <c r="P169" s="96"/>
      <c r="Q169" s="96"/>
      <c r="R169" s="96">
        <v>43184</v>
      </c>
      <c r="S169" s="65" t="s">
        <v>38</v>
      </c>
      <c r="T169" s="78">
        <v>681</v>
      </c>
      <c r="U169" s="80">
        <f t="shared" si="4"/>
        <v>1374.258</v>
      </c>
      <c r="V169" s="78"/>
      <c r="W169" s="79"/>
      <c r="X169" s="80">
        <f t="shared" si="5"/>
        <v>1374.258</v>
      </c>
      <c r="Y169" s="86"/>
      <c r="Z169" s="86"/>
      <c r="AA169" s="86"/>
      <c r="AB169" s="86"/>
      <c r="AC169" s="86"/>
    </row>
    <row r="170" customHeight="1" spans="2:29">
      <c r="B170" s="54"/>
      <c r="C170" s="55">
        <v>101234</v>
      </c>
      <c r="D170" s="56" t="s">
        <v>342</v>
      </c>
      <c r="E170" s="57" t="s">
        <v>343</v>
      </c>
      <c r="F170" s="58" t="s">
        <v>37</v>
      </c>
      <c r="G170" s="55">
        <v>550</v>
      </c>
      <c r="H170" s="59">
        <v>3.538</v>
      </c>
      <c r="I170" s="93">
        <v>30972918</v>
      </c>
      <c r="J170" s="107">
        <v>550</v>
      </c>
      <c r="K170" s="108">
        <v>3.538</v>
      </c>
      <c r="L170" s="106">
        <v>43179</v>
      </c>
      <c r="M170" s="106"/>
      <c r="N170" s="96"/>
      <c r="O170" s="96"/>
      <c r="P170" s="96"/>
      <c r="Q170" s="96"/>
      <c r="R170" s="96">
        <v>43184</v>
      </c>
      <c r="S170" s="65" t="s">
        <v>38</v>
      </c>
      <c r="T170" s="78">
        <v>681</v>
      </c>
      <c r="U170" s="80">
        <f t="shared" si="4"/>
        <v>2409.378</v>
      </c>
      <c r="V170" s="78"/>
      <c r="W170" s="79"/>
      <c r="X170" s="80">
        <f t="shared" si="5"/>
        <v>2409.378</v>
      </c>
      <c r="Y170" s="86"/>
      <c r="Z170" s="86"/>
      <c r="AA170" s="86"/>
      <c r="AB170" s="86"/>
      <c r="AC170" s="86"/>
    </row>
    <row r="171" customHeight="1" spans="2:29">
      <c r="B171" s="54"/>
      <c r="C171" s="55">
        <v>101235</v>
      </c>
      <c r="D171" s="56" t="s">
        <v>344</v>
      </c>
      <c r="E171" s="57" t="s">
        <v>345</v>
      </c>
      <c r="F171" s="58" t="s">
        <v>37</v>
      </c>
      <c r="G171" s="55">
        <v>200</v>
      </c>
      <c r="H171" s="59">
        <v>1.43</v>
      </c>
      <c r="I171" s="93">
        <v>30972920</v>
      </c>
      <c r="J171" s="107">
        <v>200</v>
      </c>
      <c r="K171" s="108">
        <v>1.43</v>
      </c>
      <c r="L171" s="106">
        <v>43179</v>
      </c>
      <c r="M171" s="106"/>
      <c r="N171" s="96"/>
      <c r="O171" s="96"/>
      <c r="P171" s="96"/>
      <c r="Q171" s="96"/>
      <c r="R171" s="96">
        <v>43184</v>
      </c>
      <c r="S171" s="65" t="s">
        <v>38</v>
      </c>
      <c r="T171" s="78">
        <v>620</v>
      </c>
      <c r="U171" s="80">
        <f t="shared" si="4"/>
        <v>886.6</v>
      </c>
      <c r="V171" s="78"/>
      <c r="W171" s="79"/>
      <c r="X171" s="80">
        <f t="shared" si="5"/>
        <v>886.6</v>
      </c>
      <c r="Y171" s="86"/>
      <c r="Z171" s="86"/>
      <c r="AA171" s="86"/>
      <c r="AB171" s="86"/>
      <c r="AC171" s="86"/>
    </row>
    <row r="172" customHeight="1" spans="2:29">
      <c r="B172" s="54"/>
      <c r="C172" s="55">
        <v>101236</v>
      </c>
      <c r="D172" s="56" t="s">
        <v>346</v>
      </c>
      <c r="E172" s="57" t="s">
        <v>345</v>
      </c>
      <c r="F172" s="58" t="s">
        <v>37</v>
      </c>
      <c r="G172" s="55">
        <v>200</v>
      </c>
      <c r="H172" s="59">
        <v>1.424</v>
      </c>
      <c r="I172" s="93">
        <v>30972922</v>
      </c>
      <c r="J172" s="107">
        <v>200</v>
      </c>
      <c r="K172" s="108">
        <v>1.424</v>
      </c>
      <c r="L172" s="106">
        <v>43179</v>
      </c>
      <c r="M172" s="106"/>
      <c r="N172" s="96"/>
      <c r="O172" s="96"/>
      <c r="P172" s="96"/>
      <c r="Q172" s="96"/>
      <c r="R172" s="96">
        <v>43184</v>
      </c>
      <c r="S172" s="65" t="s">
        <v>38</v>
      </c>
      <c r="T172" s="78">
        <v>620</v>
      </c>
      <c r="U172" s="80">
        <f t="shared" si="4"/>
        <v>882.88</v>
      </c>
      <c r="V172" s="78"/>
      <c r="W172" s="79"/>
      <c r="X172" s="80">
        <f t="shared" si="5"/>
        <v>882.88</v>
      </c>
      <c r="Y172" s="86"/>
      <c r="Z172" s="86"/>
      <c r="AA172" s="86"/>
      <c r="AB172" s="86"/>
      <c r="AC172" s="86"/>
    </row>
    <row r="173" customHeight="1" spans="2:29">
      <c r="B173" s="54"/>
      <c r="C173" s="55">
        <v>101238</v>
      </c>
      <c r="D173" s="56" t="s">
        <v>347</v>
      </c>
      <c r="E173" s="57" t="s">
        <v>348</v>
      </c>
      <c r="F173" s="58" t="s">
        <v>37</v>
      </c>
      <c r="G173" s="55">
        <v>1850</v>
      </c>
      <c r="H173" s="59">
        <v>12.47</v>
      </c>
      <c r="I173" s="93">
        <v>30972924</v>
      </c>
      <c r="J173" s="107">
        <v>1850</v>
      </c>
      <c r="K173" s="108">
        <v>12.47</v>
      </c>
      <c r="L173" s="106">
        <v>43179</v>
      </c>
      <c r="M173" s="106"/>
      <c r="N173" s="96"/>
      <c r="O173" s="96"/>
      <c r="P173" s="96"/>
      <c r="Q173" s="96"/>
      <c r="R173" s="96">
        <v>43184</v>
      </c>
      <c r="S173" s="65" t="s">
        <v>38</v>
      </c>
      <c r="T173" s="78">
        <v>660</v>
      </c>
      <c r="U173" s="80">
        <f t="shared" si="4"/>
        <v>8230.2</v>
      </c>
      <c r="V173" s="78"/>
      <c r="W173" s="79"/>
      <c r="X173" s="80">
        <f t="shared" si="5"/>
        <v>8230.2</v>
      </c>
      <c r="Y173" s="86"/>
      <c r="Z173" s="86"/>
      <c r="AA173" s="86"/>
      <c r="AB173" s="86"/>
      <c r="AC173" s="86"/>
    </row>
    <row r="174" customHeight="1" spans="2:29">
      <c r="B174" s="54"/>
      <c r="C174" s="55">
        <v>101241</v>
      </c>
      <c r="D174" s="56" t="s">
        <v>349</v>
      </c>
      <c r="E174" s="57" t="s">
        <v>53</v>
      </c>
      <c r="F174" s="58" t="s">
        <v>37</v>
      </c>
      <c r="G174" s="55">
        <v>670</v>
      </c>
      <c r="H174" s="59">
        <v>4.369</v>
      </c>
      <c r="I174" s="93">
        <v>30972928</v>
      </c>
      <c r="J174" s="107">
        <v>670</v>
      </c>
      <c r="K174" s="108">
        <v>4.369</v>
      </c>
      <c r="L174" s="106">
        <v>43179</v>
      </c>
      <c r="M174" s="106"/>
      <c r="N174" s="96"/>
      <c r="O174" s="96"/>
      <c r="P174" s="96"/>
      <c r="Q174" s="96"/>
      <c r="R174" s="96">
        <v>43184</v>
      </c>
      <c r="S174" s="65" t="s">
        <v>38</v>
      </c>
      <c r="T174" s="78">
        <v>530</v>
      </c>
      <c r="U174" s="80">
        <f t="shared" si="4"/>
        <v>2315.57</v>
      </c>
      <c r="V174" s="78"/>
      <c r="W174" s="79"/>
      <c r="X174" s="80">
        <f t="shared" si="5"/>
        <v>2315.57</v>
      </c>
      <c r="Y174" s="86"/>
      <c r="Z174" s="86"/>
      <c r="AA174" s="86"/>
      <c r="AB174" s="86"/>
      <c r="AC174" s="86"/>
    </row>
    <row r="175" customHeight="1" spans="2:29">
      <c r="B175" s="54"/>
      <c r="C175" s="55">
        <v>101242</v>
      </c>
      <c r="D175" s="56" t="s">
        <v>350</v>
      </c>
      <c r="E175" s="57" t="s">
        <v>351</v>
      </c>
      <c r="F175" s="58" t="s">
        <v>37</v>
      </c>
      <c r="G175" s="55">
        <v>210</v>
      </c>
      <c r="H175" s="59">
        <v>1.659</v>
      </c>
      <c r="I175" s="93">
        <v>30972877</v>
      </c>
      <c r="J175" s="107">
        <v>210</v>
      </c>
      <c r="K175" s="108">
        <v>1.659</v>
      </c>
      <c r="L175" s="106">
        <v>43179</v>
      </c>
      <c r="M175" s="106"/>
      <c r="N175" s="96"/>
      <c r="O175" s="96"/>
      <c r="P175" s="96"/>
      <c r="Q175" s="96"/>
      <c r="R175" s="96">
        <v>43184</v>
      </c>
      <c r="S175" s="65" t="s">
        <v>38</v>
      </c>
      <c r="T175" s="78">
        <v>702</v>
      </c>
      <c r="U175" s="80">
        <f t="shared" si="4"/>
        <v>1164.618</v>
      </c>
      <c r="V175" s="78"/>
      <c r="W175" s="79"/>
      <c r="X175" s="80">
        <f t="shared" si="5"/>
        <v>1164.618</v>
      </c>
      <c r="Y175" s="86"/>
      <c r="Z175" s="86"/>
      <c r="AA175" s="86"/>
      <c r="AB175" s="86"/>
      <c r="AC175" s="86"/>
    </row>
    <row r="176" customHeight="1" spans="2:29">
      <c r="B176" s="54"/>
      <c r="C176" s="55">
        <v>101243</v>
      </c>
      <c r="D176" s="56" t="s">
        <v>352</v>
      </c>
      <c r="E176" s="57" t="s">
        <v>353</v>
      </c>
      <c r="F176" s="58" t="s">
        <v>37</v>
      </c>
      <c r="G176" s="55">
        <v>220</v>
      </c>
      <c r="H176" s="59">
        <v>1.747</v>
      </c>
      <c r="I176" s="93">
        <v>30972879</v>
      </c>
      <c r="J176" s="107">
        <v>220</v>
      </c>
      <c r="K176" s="108">
        <v>1.747</v>
      </c>
      <c r="L176" s="106">
        <v>43179</v>
      </c>
      <c r="M176" s="106"/>
      <c r="N176" s="96"/>
      <c r="O176" s="96"/>
      <c r="P176" s="96"/>
      <c r="Q176" s="96"/>
      <c r="R176" s="96">
        <v>43184</v>
      </c>
      <c r="S176" s="65" t="s">
        <v>38</v>
      </c>
      <c r="T176" s="78">
        <v>818</v>
      </c>
      <c r="U176" s="80">
        <f t="shared" si="4"/>
        <v>1429.046</v>
      </c>
      <c r="V176" s="78"/>
      <c r="W176" s="79"/>
      <c r="X176" s="80">
        <f t="shared" si="5"/>
        <v>1429.046</v>
      </c>
      <c r="Y176" s="86"/>
      <c r="Z176" s="86"/>
      <c r="AA176" s="86"/>
      <c r="AB176" s="86"/>
      <c r="AC176" s="86"/>
    </row>
    <row r="177" customHeight="1" spans="2:29">
      <c r="B177" s="54"/>
      <c r="C177" s="55">
        <v>101244</v>
      </c>
      <c r="D177" s="56" t="s">
        <v>354</v>
      </c>
      <c r="E177" s="57" t="s">
        <v>176</v>
      </c>
      <c r="F177" s="58" t="s">
        <v>37</v>
      </c>
      <c r="G177" s="55">
        <v>220</v>
      </c>
      <c r="H177" s="59">
        <v>1.747</v>
      </c>
      <c r="I177" s="93">
        <v>30972881</v>
      </c>
      <c r="J177" s="107">
        <v>220</v>
      </c>
      <c r="K177" s="108">
        <v>1.747</v>
      </c>
      <c r="L177" s="106">
        <v>43179</v>
      </c>
      <c r="M177" s="106"/>
      <c r="N177" s="96"/>
      <c r="O177" s="96"/>
      <c r="P177" s="96"/>
      <c r="Q177" s="96"/>
      <c r="R177" s="96">
        <v>43184</v>
      </c>
      <c r="S177" s="65" t="s">
        <v>38</v>
      </c>
      <c r="T177" s="78">
        <v>656</v>
      </c>
      <c r="U177" s="80">
        <f t="shared" si="4"/>
        <v>1146.032</v>
      </c>
      <c r="V177" s="78"/>
      <c r="W177" s="79"/>
      <c r="X177" s="80">
        <f t="shared" si="5"/>
        <v>1146.032</v>
      </c>
      <c r="Y177" s="86"/>
      <c r="Z177" s="86"/>
      <c r="AA177" s="86"/>
      <c r="AB177" s="86"/>
      <c r="AC177" s="86"/>
    </row>
    <row r="178" customHeight="1" spans="2:29">
      <c r="B178" s="54"/>
      <c r="C178" s="55">
        <v>101245</v>
      </c>
      <c r="D178" s="56" t="s">
        <v>69</v>
      </c>
      <c r="E178" s="57" t="s">
        <v>70</v>
      </c>
      <c r="F178" s="58" t="s">
        <v>37</v>
      </c>
      <c r="G178" s="55">
        <v>200</v>
      </c>
      <c r="H178" s="59">
        <v>1.64</v>
      </c>
      <c r="I178" s="93">
        <v>30972883</v>
      </c>
      <c r="J178" s="107">
        <v>200</v>
      </c>
      <c r="K178" s="108">
        <v>1.64</v>
      </c>
      <c r="L178" s="106">
        <v>43179</v>
      </c>
      <c r="M178" s="106"/>
      <c r="N178" s="96"/>
      <c r="O178" s="96"/>
      <c r="P178" s="96"/>
      <c r="Q178" s="96"/>
      <c r="R178" s="96">
        <v>43184</v>
      </c>
      <c r="S178" s="65" t="s">
        <v>38</v>
      </c>
      <c r="T178" s="78">
        <v>530</v>
      </c>
      <c r="U178" s="80">
        <f t="shared" si="4"/>
        <v>869.2</v>
      </c>
      <c r="V178" s="78"/>
      <c r="W178" s="79"/>
      <c r="X178" s="80">
        <f t="shared" si="5"/>
        <v>869.2</v>
      </c>
      <c r="Y178" s="86"/>
      <c r="Z178" s="86"/>
      <c r="AA178" s="86"/>
      <c r="AB178" s="86"/>
      <c r="AC178" s="86"/>
    </row>
    <row r="179" customHeight="1" spans="2:29">
      <c r="B179" s="54"/>
      <c r="C179" s="55">
        <v>101246</v>
      </c>
      <c r="D179" s="56" t="s">
        <v>355</v>
      </c>
      <c r="E179" s="57" t="s">
        <v>356</v>
      </c>
      <c r="F179" s="58" t="s">
        <v>37</v>
      </c>
      <c r="G179" s="55">
        <v>201</v>
      </c>
      <c r="H179" s="59">
        <v>1.4262</v>
      </c>
      <c r="I179" s="93">
        <v>30972885</v>
      </c>
      <c r="J179" s="107">
        <v>201</v>
      </c>
      <c r="K179" s="108">
        <v>1.4262</v>
      </c>
      <c r="L179" s="106">
        <v>43179</v>
      </c>
      <c r="M179" s="106"/>
      <c r="N179" s="96"/>
      <c r="O179" s="96"/>
      <c r="P179" s="96"/>
      <c r="Q179" s="96"/>
      <c r="R179" s="96">
        <v>43184</v>
      </c>
      <c r="S179" s="65" t="s">
        <v>38</v>
      </c>
      <c r="T179" s="78">
        <v>527</v>
      </c>
      <c r="U179" s="80">
        <f t="shared" si="4"/>
        <v>751.6074</v>
      </c>
      <c r="V179" s="78"/>
      <c r="W179" s="79"/>
      <c r="X179" s="80">
        <f t="shared" si="5"/>
        <v>751.6074</v>
      </c>
      <c r="Y179" s="86"/>
      <c r="Z179" s="86"/>
      <c r="AA179" s="86"/>
      <c r="AB179" s="86"/>
      <c r="AC179" s="86"/>
    </row>
    <row r="180" customHeight="1" spans="2:29">
      <c r="B180" s="54"/>
      <c r="C180" s="55">
        <v>101247</v>
      </c>
      <c r="D180" s="56" t="s">
        <v>357</v>
      </c>
      <c r="E180" s="57" t="s">
        <v>358</v>
      </c>
      <c r="F180" s="58" t="s">
        <v>37</v>
      </c>
      <c r="G180" s="55">
        <v>210</v>
      </c>
      <c r="H180" s="59">
        <v>1.356</v>
      </c>
      <c r="I180" s="93">
        <v>30972887</v>
      </c>
      <c r="J180" s="107">
        <v>210</v>
      </c>
      <c r="K180" s="108">
        <v>1.356</v>
      </c>
      <c r="L180" s="106">
        <v>43179</v>
      </c>
      <c r="M180" s="106"/>
      <c r="N180" s="96"/>
      <c r="O180" s="96"/>
      <c r="P180" s="96"/>
      <c r="Q180" s="96"/>
      <c r="R180" s="96">
        <v>43184</v>
      </c>
      <c r="S180" s="65" t="s">
        <v>38</v>
      </c>
      <c r="T180" s="78">
        <v>600</v>
      </c>
      <c r="U180" s="80">
        <f t="shared" si="4"/>
        <v>813.6</v>
      </c>
      <c r="V180" s="78"/>
      <c r="W180" s="79"/>
      <c r="X180" s="80">
        <f t="shared" si="5"/>
        <v>813.6</v>
      </c>
      <c r="Y180" s="86"/>
      <c r="Z180" s="86"/>
      <c r="AA180" s="86"/>
      <c r="AB180" s="86"/>
      <c r="AC180" s="86"/>
    </row>
    <row r="181" customHeight="1" spans="2:29">
      <c r="B181" s="54"/>
      <c r="C181" s="55">
        <v>101248</v>
      </c>
      <c r="D181" s="56" t="s">
        <v>90</v>
      </c>
      <c r="E181" s="57" t="s">
        <v>91</v>
      </c>
      <c r="F181" s="58" t="s">
        <v>37</v>
      </c>
      <c r="G181" s="55">
        <v>230</v>
      </c>
      <c r="H181" s="59">
        <v>1.67</v>
      </c>
      <c r="I181" s="93">
        <v>30972889</v>
      </c>
      <c r="J181" s="107">
        <v>230</v>
      </c>
      <c r="K181" s="108">
        <v>1.67</v>
      </c>
      <c r="L181" s="106">
        <v>43179</v>
      </c>
      <c r="M181" s="106"/>
      <c r="N181" s="96"/>
      <c r="O181" s="96"/>
      <c r="P181" s="96"/>
      <c r="Q181" s="96"/>
      <c r="R181" s="96">
        <v>43184</v>
      </c>
      <c r="S181" s="65" t="s">
        <v>38</v>
      </c>
      <c r="T181" s="78">
        <v>563</v>
      </c>
      <c r="U181" s="80">
        <f t="shared" si="4"/>
        <v>940.21</v>
      </c>
      <c r="V181" s="78"/>
      <c r="W181" s="79"/>
      <c r="X181" s="80">
        <f t="shared" si="5"/>
        <v>940.21</v>
      </c>
      <c r="Y181" s="86"/>
      <c r="Z181" s="86"/>
      <c r="AA181" s="86"/>
      <c r="AB181" s="86"/>
      <c r="AC181" s="86"/>
    </row>
    <row r="182" customHeight="1" spans="2:29">
      <c r="B182" s="54"/>
      <c r="C182" s="55">
        <v>101250</v>
      </c>
      <c r="D182" s="56" t="s">
        <v>359</v>
      </c>
      <c r="E182" s="57" t="s">
        <v>360</v>
      </c>
      <c r="F182" s="58" t="s">
        <v>37</v>
      </c>
      <c r="G182" s="55">
        <v>210</v>
      </c>
      <c r="H182" s="59">
        <v>1.485</v>
      </c>
      <c r="I182" s="93">
        <v>30972876</v>
      </c>
      <c r="J182" s="107">
        <v>210</v>
      </c>
      <c r="K182" s="108">
        <v>1.485</v>
      </c>
      <c r="L182" s="106">
        <v>43179</v>
      </c>
      <c r="M182" s="106"/>
      <c r="N182" s="96"/>
      <c r="O182" s="96"/>
      <c r="P182" s="96"/>
      <c r="Q182" s="96"/>
      <c r="R182" s="96">
        <v>43184</v>
      </c>
      <c r="S182" s="65" t="s">
        <v>38</v>
      </c>
      <c r="T182" s="78">
        <v>657</v>
      </c>
      <c r="U182" s="80">
        <f t="shared" si="4"/>
        <v>975.645</v>
      </c>
      <c r="V182" s="78"/>
      <c r="W182" s="79"/>
      <c r="X182" s="80">
        <f t="shared" si="5"/>
        <v>975.645</v>
      </c>
      <c r="Y182" s="86"/>
      <c r="Z182" s="86"/>
      <c r="AA182" s="86"/>
      <c r="AB182" s="86"/>
      <c r="AC182" s="86"/>
    </row>
    <row r="183" customHeight="1" spans="2:29">
      <c r="B183" s="54"/>
      <c r="C183" s="55">
        <v>101251</v>
      </c>
      <c r="D183" s="56" t="s">
        <v>361</v>
      </c>
      <c r="E183" s="57" t="s">
        <v>76</v>
      </c>
      <c r="F183" s="58" t="s">
        <v>37</v>
      </c>
      <c r="G183" s="55">
        <v>5420</v>
      </c>
      <c r="H183" s="59">
        <v>48.036</v>
      </c>
      <c r="I183" s="93">
        <v>30972878</v>
      </c>
      <c r="J183" s="107">
        <v>5420</v>
      </c>
      <c r="K183" s="108">
        <v>48.036</v>
      </c>
      <c r="L183" s="106">
        <v>43179</v>
      </c>
      <c r="M183" s="106"/>
      <c r="N183" s="96"/>
      <c r="O183" s="96"/>
      <c r="P183" s="96"/>
      <c r="Q183" s="96"/>
      <c r="R183" s="96">
        <v>43182</v>
      </c>
      <c r="S183" s="65" t="s">
        <v>38</v>
      </c>
      <c r="T183" s="78">
        <v>410</v>
      </c>
      <c r="U183" s="80">
        <f t="shared" si="4"/>
        <v>19694.76</v>
      </c>
      <c r="V183" s="78"/>
      <c r="W183" s="79"/>
      <c r="X183" s="80">
        <f t="shared" si="5"/>
        <v>19694.76</v>
      </c>
      <c r="Y183" s="86"/>
      <c r="Z183" s="86"/>
      <c r="AA183" s="86"/>
      <c r="AB183" s="86"/>
      <c r="AC183" s="86"/>
    </row>
    <row r="184" customHeight="1" spans="2:29">
      <c r="B184" s="54"/>
      <c r="C184" s="55">
        <v>101252</v>
      </c>
      <c r="D184" s="56" t="s">
        <v>362</v>
      </c>
      <c r="E184" s="57" t="s">
        <v>47</v>
      </c>
      <c r="F184" s="58" t="s">
        <v>37</v>
      </c>
      <c r="G184" s="55">
        <v>200</v>
      </c>
      <c r="H184" s="59">
        <v>1.304</v>
      </c>
      <c r="I184" s="93">
        <v>30972880</v>
      </c>
      <c r="J184" s="107">
        <v>200</v>
      </c>
      <c r="K184" s="108">
        <v>1.304</v>
      </c>
      <c r="L184" s="106">
        <v>43179</v>
      </c>
      <c r="M184" s="106"/>
      <c r="N184" s="96"/>
      <c r="O184" s="96"/>
      <c r="P184" s="96"/>
      <c r="Q184" s="96"/>
      <c r="R184" s="96">
        <v>43183</v>
      </c>
      <c r="S184" s="65" t="s">
        <v>38</v>
      </c>
      <c r="T184" s="78">
        <v>691</v>
      </c>
      <c r="U184" s="80">
        <f t="shared" si="4"/>
        <v>901.064</v>
      </c>
      <c r="V184" s="78"/>
      <c r="W184" s="79"/>
      <c r="X184" s="80">
        <f t="shared" si="5"/>
        <v>901.064</v>
      </c>
      <c r="Y184" s="86"/>
      <c r="Z184" s="86"/>
      <c r="AA184" s="86"/>
      <c r="AB184" s="86"/>
      <c r="AC184" s="86"/>
    </row>
    <row r="185" customHeight="1" spans="2:29">
      <c r="B185" s="54"/>
      <c r="C185" s="55">
        <v>101253</v>
      </c>
      <c r="D185" s="56" t="s">
        <v>115</v>
      </c>
      <c r="E185" s="57" t="s">
        <v>116</v>
      </c>
      <c r="F185" s="58" t="s">
        <v>37</v>
      </c>
      <c r="G185" s="55">
        <v>200</v>
      </c>
      <c r="H185" s="59">
        <v>1.463</v>
      </c>
      <c r="I185" s="93">
        <v>30972882</v>
      </c>
      <c r="J185" s="107">
        <v>200</v>
      </c>
      <c r="K185" s="108">
        <v>1.463</v>
      </c>
      <c r="L185" s="106">
        <v>43179</v>
      </c>
      <c r="M185" s="106"/>
      <c r="N185" s="96"/>
      <c r="O185" s="96"/>
      <c r="P185" s="96"/>
      <c r="Q185" s="96"/>
      <c r="R185" s="96">
        <v>43183</v>
      </c>
      <c r="S185" s="65" t="s">
        <v>38</v>
      </c>
      <c r="T185" s="78">
        <v>698</v>
      </c>
      <c r="U185" s="80">
        <f t="shared" si="4"/>
        <v>1021.174</v>
      </c>
      <c r="V185" s="78"/>
      <c r="W185" s="79"/>
      <c r="X185" s="80">
        <f t="shared" si="5"/>
        <v>1021.174</v>
      </c>
      <c r="Y185" s="86"/>
      <c r="Z185" s="86"/>
      <c r="AA185" s="86"/>
      <c r="AB185" s="86"/>
      <c r="AC185" s="86"/>
    </row>
    <row r="186" customHeight="1" spans="2:29">
      <c r="B186" s="54"/>
      <c r="C186" s="55">
        <v>101254</v>
      </c>
      <c r="D186" s="56" t="s">
        <v>363</v>
      </c>
      <c r="E186" s="57" t="s">
        <v>364</v>
      </c>
      <c r="F186" s="58" t="s">
        <v>37</v>
      </c>
      <c r="G186" s="55">
        <v>250</v>
      </c>
      <c r="H186" s="59">
        <v>1.78</v>
      </c>
      <c r="I186" s="93">
        <v>30972884</v>
      </c>
      <c r="J186" s="107">
        <v>250</v>
      </c>
      <c r="K186" s="108">
        <v>1.78</v>
      </c>
      <c r="L186" s="106">
        <v>43179</v>
      </c>
      <c r="M186" s="106"/>
      <c r="N186" s="96"/>
      <c r="O186" s="96"/>
      <c r="P186" s="96"/>
      <c r="Q186" s="96"/>
      <c r="R186" s="96">
        <v>43184</v>
      </c>
      <c r="S186" s="65" t="s">
        <v>38</v>
      </c>
      <c r="T186" s="78">
        <v>675</v>
      </c>
      <c r="U186" s="80">
        <f t="shared" si="4"/>
        <v>1201.5</v>
      </c>
      <c r="V186" s="78"/>
      <c r="W186" s="79"/>
      <c r="X186" s="80">
        <f t="shared" si="5"/>
        <v>1201.5</v>
      </c>
      <c r="Y186" s="86"/>
      <c r="Z186" s="86"/>
      <c r="AA186" s="86"/>
      <c r="AB186" s="86"/>
      <c r="AC186" s="86"/>
    </row>
    <row r="187" customHeight="1" spans="2:29">
      <c r="B187" s="54"/>
      <c r="C187" s="55">
        <v>101261</v>
      </c>
      <c r="D187" s="56" t="s">
        <v>265</v>
      </c>
      <c r="E187" s="57" t="s">
        <v>266</v>
      </c>
      <c r="F187" s="58" t="s">
        <v>37</v>
      </c>
      <c r="G187" s="55">
        <v>600</v>
      </c>
      <c r="H187" s="59">
        <v>4.068</v>
      </c>
      <c r="I187" s="93">
        <v>30972886</v>
      </c>
      <c r="J187" s="107">
        <v>600</v>
      </c>
      <c r="K187" s="108">
        <v>4.068</v>
      </c>
      <c r="L187" s="106">
        <v>43180</v>
      </c>
      <c r="M187" s="106"/>
      <c r="N187" s="96"/>
      <c r="O187" s="96"/>
      <c r="P187" s="96"/>
      <c r="Q187" s="96"/>
      <c r="R187" s="96">
        <v>43185</v>
      </c>
      <c r="S187" s="65" t="s">
        <v>38</v>
      </c>
      <c r="T187" s="78">
        <v>650</v>
      </c>
      <c r="U187" s="80">
        <f t="shared" si="4"/>
        <v>2644.2</v>
      </c>
      <c r="V187" s="78"/>
      <c r="W187" s="79"/>
      <c r="X187" s="80">
        <f t="shared" si="5"/>
        <v>2644.2</v>
      </c>
      <c r="Y187" s="86"/>
      <c r="Z187" s="86"/>
      <c r="AA187" s="86"/>
      <c r="AB187" s="86"/>
      <c r="AC187" s="86"/>
    </row>
    <row r="188" customHeight="1" spans="2:29">
      <c r="B188" s="54"/>
      <c r="C188" s="55">
        <v>101262</v>
      </c>
      <c r="D188" s="56" t="s">
        <v>365</v>
      </c>
      <c r="E188" s="57" t="s">
        <v>366</v>
      </c>
      <c r="F188" s="58" t="s">
        <v>37</v>
      </c>
      <c r="G188" s="55">
        <v>580</v>
      </c>
      <c r="H188" s="59">
        <v>4.207</v>
      </c>
      <c r="I188" s="93">
        <v>30972888</v>
      </c>
      <c r="J188" s="107">
        <v>580</v>
      </c>
      <c r="K188" s="108">
        <v>4.207</v>
      </c>
      <c r="L188" s="106">
        <v>43180</v>
      </c>
      <c r="M188" s="106"/>
      <c r="N188" s="96"/>
      <c r="O188" s="96"/>
      <c r="P188" s="96"/>
      <c r="Q188" s="96"/>
      <c r="R188" s="96">
        <v>43185</v>
      </c>
      <c r="S188" s="65" t="s">
        <v>38</v>
      </c>
      <c r="T188" s="78">
        <v>650</v>
      </c>
      <c r="U188" s="80">
        <f t="shared" si="4"/>
        <v>2734.55</v>
      </c>
      <c r="V188" s="78"/>
      <c r="W188" s="79"/>
      <c r="X188" s="80">
        <f t="shared" si="5"/>
        <v>2734.55</v>
      </c>
      <c r="Y188" s="86"/>
      <c r="Z188" s="86"/>
      <c r="AA188" s="86"/>
      <c r="AB188" s="86"/>
      <c r="AC188" s="86"/>
    </row>
    <row r="189" customHeight="1" spans="2:29">
      <c r="B189" s="54">
        <v>43179</v>
      </c>
      <c r="C189" s="55">
        <v>101290</v>
      </c>
      <c r="D189" s="56" t="s">
        <v>367</v>
      </c>
      <c r="E189" s="57" t="s">
        <v>368</v>
      </c>
      <c r="F189" s="58" t="s">
        <v>37</v>
      </c>
      <c r="G189" s="55">
        <v>580</v>
      </c>
      <c r="H189" s="59">
        <v>3.674</v>
      </c>
      <c r="I189" s="93">
        <v>30972871</v>
      </c>
      <c r="J189" s="107">
        <v>580</v>
      </c>
      <c r="K189" s="108">
        <v>3.674</v>
      </c>
      <c r="L189" s="106">
        <v>43180</v>
      </c>
      <c r="M189" s="106"/>
      <c r="N189" s="96"/>
      <c r="O189" s="96"/>
      <c r="P189" s="96"/>
      <c r="Q189" s="96"/>
      <c r="R189" s="96">
        <v>43185</v>
      </c>
      <c r="S189" s="65" t="s">
        <v>38</v>
      </c>
      <c r="T189" s="78">
        <v>636</v>
      </c>
      <c r="U189" s="80">
        <f t="shared" si="4"/>
        <v>2336.664</v>
      </c>
      <c r="V189" s="78"/>
      <c r="W189" s="79"/>
      <c r="X189" s="80">
        <f t="shared" si="5"/>
        <v>2336.664</v>
      </c>
      <c r="Y189" s="86"/>
      <c r="Z189" s="86"/>
      <c r="AA189" s="86"/>
      <c r="AB189" s="86"/>
      <c r="AC189" s="86"/>
    </row>
    <row r="190" customHeight="1" spans="2:29">
      <c r="B190" s="54"/>
      <c r="C190" s="55">
        <v>101291</v>
      </c>
      <c r="D190" s="56" t="s">
        <v>369</v>
      </c>
      <c r="E190" s="57" t="s">
        <v>370</v>
      </c>
      <c r="F190" s="58" t="s">
        <v>37</v>
      </c>
      <c r="G190" s="55">
        <v>200</v>
      </c>
      <c r="H190" s="59">
        <v>1.574</v>
      </c>
      <c r="I190" s="93">
        <v>30972873</v>
      </c>
      <c r="J190" s="107">
        <v>200</v>
      </c>
      <c r="K190" s="108">
        <v>1.574</v>
      </c>
      <c r="L190" s="106">
        <v>43180</v>
      </c>
      <c r="M190" s="106"/>
      <c r="N190" s="96"/>
      <c r="O190" s="96"/>
      <c r="P190" s="96"/>
      <c r="Q190" s="96"/>
      <c r="R190" s="96">
        <v>43185</v>
      </c>
      <c r="S190" s="65" t="s">
        <v>38</v>
      </c>
      <c r="T190" s="78">
        <v>563</v>
      </c>
      <c r="U190" s="80">
        <f t="shared" si="4"/>
        <v>886.162</v>
      </c>
      <c r="V190" s="78"/>
      <c r="W190" s="79"/>
      <c r="X190" s="80">
        <f t="shared" si="5"/>
        <v>886.162</v>
      </c>
      <c r="Y190" s="86"/>
      <c r="Z190" s="86"/>
      <c r="AA190" s="86"/>
      <c r="AB190" s="86"/>
      <c r="AC190" s="86"/>
    </row>
    <row r="191" customHeight="1" spans="2:29">
      <c r="B191" s="54"/>
      <c r="C191" s="55">
        <v>101292</v>
      </c>
      <c r="D191" s="56" t="s">
        <v>137</v>
      </c>
      <c r="E191" s="57" t="s">
        <v>40</v>
      </c>
      <c r="F191" s="58" t="s">
        <v>37</v>
      </c>
      <c r="G191" s="55">
        <v>725</v>
      </c>
      <c r="H191" s="59">
        <v>6.525</v>
      </c>
      <c r="I191" s="93">
        <v>30972875</v>
      </c>
      <c r="J191" s="107">
        <v>725</v>
      </c>
      <c r="K191" s="108">
        <v>6.525</v>
      </c>
      <c r="L191" s="106">
        <v>43180</v>
      </c>
      <c r="M191" s="106"/>
      <c r="N191" s="96"/>
      <c r="O191" s="96"/>
      <c r="P191" s="96"/>
      <c r="Q191" s="96"/>
      <c r="R191" s="96">
        <v>43185</v>
      </c>
      <c r="S191" s="65" t="s">
        <v>38</v>
      </c>
      <c r="T191" s="78">
        <v>529</v>
      </c>
      <c r="U191" s="80">
        <f t="shared" si="4"/>
        <v>3451.725</v>
      </c>
      <c r="V191" s="78"/>
      <c r="W191" s="79"/>
      <c r="X191" s="80">
        <f t="shared" si="5"/>
        <v>3451.725</v>
      </c>
      <c r="Y191" s="86"/>
      <c r="Z191" s="86"/>
      <c r="AA191" s="86"/>
      <c r="AB191" s="86"/>
      <c r="AC191" s="86"/>
    </row>
    <row r="192" customHeight="1" spans="2:29">
      <c r="B192" s="54"/>
      <c r="C192" s="55">
        <v>101298</v>
      </c>
      <c r="D192" s="56" t="s">
        <v>371</v>
      </c>
      <c r="E192" s="57" t="s">
        <v>372</v>
      </c>
      <c r="F192" s="58" t="s">
        <v>37</v>
      </c>
      <c r="G192" s="55">
        <v>417</v>
      </c>
      <c r="H192" s="59">
        <v>2.7768</v>
      </c>
      <c r="I192" s="93">
        <v>30972870</v>
      </c>
      <c r="J192" s="107">
        <v>417</v>
      </c>
      <c r="K192" s="108">
        <v>2.7768</v>
      </c>
      <c r="L192" s="106">
        <v>43180</v>
      </c>
      <c r="M192" s="106"/>
      <c r="N192" s="96"/>
      <c r="O192" s="96"/>
      <c r="P192" s="96"/>
      <c r="Q192" s="96"/>
      <c r="R192" s="96">
        <v>43184</v>
      </c>
      <c r="S192" s="65" t="s">
        <v>38</v>
      </c>
      <c r="T192" s="78">
        <v>634</v>
      </c>
      <c r="U192" s="80">
        <f t="shared" si="4"/>
        <v>1760.4912</v>
      </c>
      <c r="V192" s="78"/>
      <c r="W192" s="79"/>
      <c r="X192" s="80">
        <f t="shared" si="5"/>
        <v>1760.4912</v>
      </c>
      <c r="Y192" s="86"/>
      <c r="Z192" s="86"/>
      <c r="AA192" s="86"/>
      <c r="AB192" s="86"/>
      <c r="AC192" s="86"/>
    </row>
    <row r="193" customHeight="1" spans="2:29">
      <c r="B193" s="54"/>
      <c r="C193" s="55">
        <v>101299</v>
      </c>
      <c r="D193" s="56" t="s">
        <v>373</v>
      </c>
      <c r="E193" s="57" t="s">
        <v>374</v>
      </c>
      <c r="F193" s="58" t="s">
        <v>37</v>
      </c>
      <c r="G193" s="55">
        <v>200</v>
      </c>
      <c r="H193" s="59">
        <v>1.28</v>
      </c>
      <c r="I193" s="93">
        <v>30972872</v>
      </c>
      <c r="J193" s="107">
        <v>200</v>
      </c>
      <c r="K193" s="108">
        <v>1.28</v>
      </c>
      <c r="L193" s="106">
        <v>43180</v>
      </c>
      <c r="M193" s="106"/>
      <c r="N193" s="96"/>
      <c r="O193" s="96"/>
      <c r="P193" s="96"/>
      <c r="Q193" s="96"/>
      <c r="R193" s="96">
        <v>43185</v>
      </c>
      <c r="S193" s="65" t="s">
        <v>38</v>
      </c>
      <c r="T193" s="78">
        <v>566</v>
      </c>
      <c r="U193" s="80">
        <f t="shared" si="4"/>
        <v>724.48</v>
      </c>
      <c r="V193" s="78"/>
      <c r="W193" s="79"/>
      <c r="X193" s="80">
        <f t="shared" si="5"/>
        <v>724.48</v>
      </c>
      <c r="Y193" s="86"/>
      <c r="Z193" s="86"/>
      <c r="AA193" s="86"/>
      <c r="AB193" s="86"/>
      <c r="AC193" s="86"/>
    </row>
    <row r="194" customHeight="1" spans="2:29">
      <c r="B194" s="54"/>
      <c r="C194" s="55">
        <v>101300</v>
      </c>
      <c r="D194" s="56" t="s">
        <v>123</v>
      </c>
      <c r="E194" s="57" t="s">
        <v>124</v>
      </c>
      <c r="F194" s="58" t="s">
        <v>37</v>
      </c>
      <c r="G194" s="55">
        <v>350</v>
      </c>
      <c r="H194" s="59">
        <v>2.397</v>
      </c>
      <c r="I194" s="93">
        <v>30972874</v>
      </c>
      <c r="J194" s="107">
        <v>350</v>
      </c>
      <c r="K194" s="108">
        <v>2.397</v>
      </c>
      <c r="L194" s="106">
        <v>43180</v>
      </c>
      <c r="M194" s="106"/>
      <c r="N194" s="96"/>
      <c r="O194" s="96"/>
      <c r="P194" s="96"/>
      <c r="Q194" s="96"/>
      <c r="R194" s="96">
        <v>43185</v>
      </c>
      <c r="S194" s="65" t="s">
        <v>38</v>
      </c>
      <c r="T194" s="78">
        <v>530</v>
      </c>
      <c r="U194" s="80">
        <f t="shared" si="4"/>
        <v>1270.41</v>
      </c>
      <c r="V194" s="78"/>
      <c r="W194" s="79"/>
      <c r="X194" s="80">
        <f t="shared" si="5"/>
        <v>1270.41</v>
      </c>
      <c r="Y194" s="86"/>
      <c r="Z194" s="86"/>
      <c r="AA194" s="86"/>
      <c r="AB194" s="86"/>
      <c r="AC194" s="86"/>
    </row>
    <row r="195" customHeight="1" spans="2:29">
      <c r="B195" s="54"/>
      <c r="C195" s="55">
        <v>101301</v>
      </c>
      <c r="D195" s="56" t="s">
        <v>256</v>
      </c>
      <c r="E195" s="57" t="s">
        <v>87</v>
      </c>
      <c r="F195" s="58" t="s">
        <v>37</v>
      </c>
      <c r="G195" s="55">
        <v>700</v>
      </c>
      <c r="H195" s="59">
        <v>5.78</v>
      </c>
      <c r="I195" s="93">
        <v>30972855</v>
      </c>
      <c r="J195" s="107">
        <v>700</v>
      </c>
      <c r="K195" s="108">
        <v>5.78</v>
      </c>
      <c r="L195" s="106">
        <v>43180</v>
      </c>
      <c r="M195" s="106"/>
      <c r="N195" s="96"/>
      <c r="O195" s="96"/>
      <c r="P195" s="96"/>
      <c r="Q195" s="96"/>
      <c r="R195" s="96">
        <v>43185</v>
      </c>
      <c r="S195" s="65" t="s">
        <v>38</v>
      </c>
      <c r="T195" s="78">
        <v>422</v>
      </c>
      <c r="U195" s="80">
        <f t="shared" si="4"/>
        <v>2439.16</v>
      </c>
      <c r="V195" s="78"/>
      <c r="W195" s="79"/>
      <c r="X195" s="80">
        <f t="shared" si="5"/>
        <v>2439.16</v>
      </c>
      <c r="Y195" s="86"/>
      <c r="Z195" s="86"/>
      <c r="AA195" s="86"/>
      <c r="AB195" s="86"/>
      <c r="AC195" s="86"/>
    </row>
    <row r="196" customHeight="1" spans="2:29">
      <c r="B196" s="54"/>
      <c r="C196" s="55">
        <v>101305</v>
      </c>
      <c r="D196" s="56" t="s">
        <v>375</v>
      </c>
      <c r="E196" s="57" t="s">
        <v>376</v>
      </c>
      <c r="F196" s="58" t="s">
        <v>37</v>
      </c>
      <c r="G196" s="55">
        <v>360</v>
      </c>
      <c r="H196" s="59">
        <v>2.304</v>
      </c>
      <c r="I196" s="93">
        <v>30972857</v>
      </c>
      <c r="J196" s="107">
        <v>360</v>
      </c>
      <c r="K196" s="108">
        <v>2.304</v>
      </c>
      <c r="L196" s="106">
        <v>43180</v>
      </c>
      <c r="M196" s="106"/>
      <c r="N196" s="96"/>
      <c r="O196" s="96"/>
      <c r="P196" s="96"/>
      <c r="Q196" s="96"/>
      <c r="R196" s="96">
        <v>43185</v>
      </c>
      <c r="S196" s="65" t="s">
        <v>38</v>
      </c>
      <c r="T196" s="78">
        <v>647</v>
      </c>
      <c r="U196" s="80">
        <f t="shared" si="4"/>
        <v>1490.688</v>
      </c>
      <c r="V196" s="78"/>
      <c r="W196" s="79"/>
      <c r="X196" s="80">
        <f t="shared" si="5"/>
        <v>1490.688</v>
      </c>
      <c r="Y196" s="86"/>
      <c r="Z196" s="86"/>
      <c r="AA196" s="86"/>
      <c r="AB196" s="86"/>
      <c r="AC196" s="86"/>
    </row>
    <row r="197" customHeight="1" spans="2:29">
      <c r="B197" s="54"/>
      <c r="C197" s="55">
        <v>101306</v>
      </c>
      <c r="D197" s="56" t="s">
        <v>377</v>
      </c>
      <c r="E197" s="57" t="s">
        <v>378</v>
      </c>
      <c r="F197" s="58" t="s">
        <v>37</v>
      </c>
      <c r="G197" s="55">
        <v>295</v>
      </c>
      <c r="H197" s="59">
        <v>2.002</v>
      </c>
      <c r="I197" s="93">
        <v>30972859</v>
      </c>
      <c r="J197" s="107">
        <v>295</v>
      </c>
      <c r="K197" s="108">
        <v>2.002</v>
      </c>
      <c r="L197" s="106">
        <v>43180</v>
      </c>
      <c r="M197" s="106"/>
      <c r="N197" s="96"/>
      <c r="O197" s="96"/>
      <c r="P197" s="96"/>
      <c r="Q197" s="96"/>
      <c r="R197" s="96">
        <v>43185</v>
      </c>
      <c r="S197" s="65" t="s">
        <v>38</v>
      </c>
      <c r="T197" s="78">
        <v>673</v>
      </c>
      <c r="U197" s="80">
        <f t="shared" ref="U197:U260" si="6">T197*K197</f>
        <v>1347.346</v>
      </c>
      <c r="V197" s="78"/>
      <c r="W197" s="79"/>
      <c r="X197" s="80">
        <f t="shared" ref="X197:X260" si="7">W197+U197</f>
        <v>1347.346</v>
      </c>
      <c r="Y197" s="86"/>
      <c r="Z197" s="86"/>
      <c r="AA197" s="86"/>
      <c r="AB197" s="86"/>
      <c r="AC197" s="86"/>
    </row>
    <row r="198" customHeight="1" spans="2:29">
      <c r="B198" s="54"/>
      <c r="C198" s="55">
        <v>101310</v>
      </c>
      <c r="D198" s="56" t="s">
        <v>379</v>
      </c>
      <c r="E198" s="57" t="s">
        <v>380</v>
      </c>
      <c r="F198" s="58" t="s">
        <v>37</v>
      </c>
      <c r="G198" s="55">
        <v>570</v>
      </c>
      <c r="H198" s="59">
        <v>4.391</v>
      </c>
      <c r="I198" s="93">
        <v>30972861</v>
      </c>
      <c r="J198" s="107">
        <v>570</v>
      </c>
      <c r="K198" s="108">
        <v>4.391</v>
      </c>
      <c r="L198" s="106">
        <v>43180</v>
      </c>
      <c r="M198" s="106"/>
      <c r="N198" s="96"/>
      <c r="O198" s="96"/>
      <c r="P198" s="96"/>
      <c r="Q198" s="96"/>
      <c r="R198" s="96">
        <v>43185</v>
      </c>
      <c r="S198" s="65" t="s">
        <v>38</v>
      </c>
      <c r="T198" s="78">
        <v>621</v>
      </c>
      <c r="U198" s="80">
        <f t="shared" si="6"/>
        <v>2726.811</v>
      </c>
      <c r="V198" s="78"/>
      <c r="W198" s="79"/>
      <c r="X198" s="80">
        <f t="shared" si="7"/>
        <v>2726.811</v>
      </c>
      <c r="Y198" s="86"/>
      <c r="Z198" s="86"/>
      <c r="AA198" s="86"/>
      <c r="AB198" s="86"/>
      <c r="AC198" s="86"/>
    </row>
    <row r="199" customHeight="1" spans="2:29">
      <c r="B199" s="54"/>
      <c r="C199" s="55">
        <v>101315</v>
      </c>
      <c r="D199" s="56" t="s">
        <v>381</v>
      </c>
      <c r="E199" s="57" t="s">
        <v>380</v>
      </c>
      <c r="F199" s="58" t="s">
        <v>37</v>
      </c>
      <c r="G199" s="55">
        <v>270</v>
      </c>
      <c r="H199" s="59">
        <v>1.89</v>
      </c>
      <c r="I199" s="93">
        <v>30972863</v>
      </c>
      <c r="J199" s="107">
        <v>270</v>
      </c>
      <c r="K199" s="108">
        <v>1.89</v>
      </c>
      <c r="L199" s="106">
        <v>43180</v>
      </c>
      <c r="M199" s="106"/>
      <c r="N199" s="96"/>
      <c r="O199" s="96"/>
      <c r="P199" s="96"/>
      <c r="Q199" s="96"/>
      <c r="R199" s="96">
        <v>43185</v>
      </c>
      <c r="S199" s="65" t="s">
        <v>38</v>
      </c>
      <c r="T199" s="78">
        <v>621</v>
      </c>
      <c r="U199" s="80">
        <f t="shared" si="6"/>
        <v>1173.69</v>
      </c>
      <c r="V199" s="78"/>
      <c r="W199" s="79"/>
      <c r="X199" s="80">
        <f t="shared" si="7"/>
        <v>1173.69</v>
      </c>
      <c r="Y199" s="86"/>
      <c r="Z199" s="86"/>
      <c r="AA199" s="86"/>
      <c r="AB199" s="86"/>
      <c r="AC199" s="86"/>
    </row>
    <row r="200" customHeight="1" spans="2:29">
      <c r="B200" s="54"/>
      <c r="C200" s="55">
        <v>101319</v>
      </c>
      <c r="D200" s="56" t="s">
        <v>382</v>
      </c>
      <c r="E200" s="57" t="s">
        <v>383</v>
      </c>
      <c r="F200" s="58" t="s">
        <v>37</v>
      </c>
      <c r="G200" s="55">
        <v>440</v>
      </c>
      <c r="H200" s="59">
        <v>2.79</v>
      </c>
      <c r="I200" s="93">
        <v>30972865</v>
      </c>
      <c r="J200" s="107">
        <v>440</v>
      </c>
      <c r="K200" s="108">
        <v>2.79</v>
      </c>
      <c r="L200" s="106">
        <v>43180</v>
      </c>
      <c r="M200" s="106"/>
      <c r="N200" s="96"/>
      <c r="O200" s="96"/>
      <c r="P200" s="96"/>
      <c r="Q200" s="96"/>
      <c r="R200" s="96">
        <v>43185</v>
      </c>
      <c r="S200" s="65" t="s">
        <v>38</v>
      </c>
      <c r="T200" s="78">
        <v>530</v>
      </c>
      <c r="U200" s="80">
        <f t="shared" si="6"/>
        <v>1478.7</v>
      </c>
      <c r="V200" s="78"/>
      <c r="W200" s="79"/>
      <c r="X200" s="80">
        <f t="shared" si="7"/>
        <v>1478.7</v>
      </c>
      <c r="Y200" s="86"/>
      <c r="Z200" s="86"/>
      <c r="AA200" s="86"/>
      <c r="AB200" s="86"/>
      <c r="AC200" s="86"/>
    </row>
    <row r="201" customHeight="1" spans="2:29">
      <c r="B201" s="54"/>
      <c r="C201" s="55">
        <v>101322</v>
      </c>
      <c r="D201" s="56" t="s">
        <v>384</v>
      </c>
      <c r="E201" s="57" t="s">
        <v>385</v>
      </c>
      <c r="F201" s="58" t="s">
        <v>37</v>
      </c>
      <c r="G201" s="55">
        <v>270</v>
      </c>
      <c r="H201" s="59">
        <v>1.89</v>
      </c>
      <c r="I201" s="93">
        <v>30972867</v>
      </c>
      <c r="J201" s="107">
        <v>270</v>
      </c>
      <c r="K201" s="108">
        <v>1.89</v>
      </c>
      <c r="L201" s="106">
        <v>43180</v>
      </c>
      <c r="M201" s="106"/>
      <c r="N201" s="96"/>
      <c r="O201" s="96"/>
      <c r="P201" s="96"/>
      <c r="Q201" s="96"/>
      <c r="R201" s="96">
        <v>43185</v>
      </c>
      <c r="S201" s="65" t="s">
        <v>38</v>
      </c>
      <c r="T201" s="78">
        <v>621</v>
      </c>
      <c r="U201" s="80">
        <f t="shared" si="6"/>
        <v>1173.69</v>
      </c>
      <c r="V201" s="78"/>
      <c r="W201" s="79"/>
      <c r="X201" s="80">
        <f t="shared" si="7"/>
        <v>1173.69</v>
      </c>
      <c r="Y201" s="86"/>
      <c r="Z201" s="86"/>
      <c r="AA201" s="86"/>
      <c r="AB201" s="86"/>
      <c r="AC201" s="86"/>
    </row>
    <row r="202" customHeight="1" spans="2:29">
      <c r="B202" s="54"/>
      <c r="C202" s="55">
        <v>101358</v>
      </c>
      <c r="D202" s="56" t="s">
        <v>242</v>
      </c>
      <c r="E202" s="57" t="s">
        <v>243</v>
      </c>
      <c r="F202" s="58" t="s">
        <v>37</v>
      </c>
      <c r="G202" s="55">
        <v>2140</v>
      </c>
      <c r="H202" s="59">
        <v>14.499</v>
      </c>
      <c r="I202" s="93">
        <v>30972869</v>
      </c>
      <c r="J202" s="107">
        <v>2140</v>
      </c>
      <c r="K202" s="108">
        <v>14.499</v>
      </c>
      <c r="L202" s="106">
        <v>43181</v>
      </c>
      <c r="M202" s="106"/>
      <c r="N202" s="96"/>
      <c r="O202" s="96"/>
      <c r="P202" s="96"/>
      <c r="Q202" s="96"/>
      <c r="R202" s="96">
        <v>43185</v>
      </c>
      <c r="S202" s="65" t="s">
        <v>38</v>
      </c>
      <c r="T202" s="78">
        <v>502</v>
      </c>
      <c r="U202" s="80">
        <f t="shared" si="6"/>
        <v>7278.498</v>
      </c>
      <c r="V202" s="78"/>
      <c r="W202" s="79"/>
      <c r="X202" s="80">
        <f t="shared" si="7"/>
        <v>7278.498</v>
      </c>
      <c r="Y202" s="86"/>
      <c r="Z202" s="86"/>
      <c r="AA202" s="86"/>
      <c r="AB202" s="86"/>
      <c r="AC202" s="86"/>
    </row>
    <row r="203" customHeight="1" spans="2:29">
      <c r="B203" s="54"/>
      <c r="C203" s="55">
        <v>101362</v>
      </c>
      <c r="D203" s="56" t="s">
        <v>386</v>
      </c>
      <c r="E203" s="57" t="s">
        <v>387</v>
      </c>
      <c r="F203" s="58" t="s">
        <v>37</v>
      </c>
      <c r="G203" s="55">
        <v>235</v>
      </c>
      <c r="H203" s="59">
        <v>1.822</v>
      </c>
      <c r="I203" s="93">
        <v>30972854</v>
      </c>
      <c r="J203" s="107">
        <v>235</v>
      </c>
      <c r="K203" s="108">
        <v>1.822</v>
      </c>
      <c r="L203" s="106">
        <v>43180</v>
      </c>
      <c r="M203" s="106"/>
      <c r="N203" s="96"/>
      <c r="O203" s="96"/>
      <c r="P203" s="96"/>
      <c r="Q203" s="96"/>
      <c r="R203" s="96">
        <v>43187</v>
      </c>
      <c r="S203" s="65" t="s">
        <v>38</v>
      </c>
      <c r="T203" s="78">
        <v>656</v>
      </c>
      <c r="U203" s="80">
        <f t="shared" si="6"/>
        <v>1195.232</v>
      </c>
      <c r="V203" s="78"/>
      <c r="W203" s="79"/>
      <c r="X203" s="80">
        <f t="shared" si="7"/>
        <v>1195.232</v>
      </c>
      <c r="Y203" s="86"/>
      <c r="Z203" s="86"/>
      <c r="AA203" s="86"/>
      <c r="AB203" s="86"/>
      <c r="AC203" s="86"/>
    </row>
    <row r="204" customHeight="1" spans="2:29">
      <c r="B204" s="54"/>
      <c r="C204" s="55">
        <v>101364</v>
      </c>
      <c r="D204" s="56" t="s">
        <v>302</v>
      </c>
      <c r="E204" s="57" t="s">
        <v>45</v>
      </c>
      <c r="F204" s="58" t="s">
        <v>37</v>
      </c>
      <c r="G204" s="55">
        <v>410</v>
      </c>
      <c r="H204" s="59">
        <v>2.804</v>
      </c>
      <c r="I204" s="93">
        <v>30972856</v>
      </c>
      <c r="J204" s="107">
        <v>410</v>
      </c>
      <c r="K204" s="108">
        <v>2.804</v>
      </c>
      <c r="L204" s="106">
        <v>43180</v>
      </c>
      <c r="M204" s="106"/>
      <c r="N204" s="96"/>
      <c r="O204" s="96"/>
      <c r="P204" s="96"/>
      <c r="Q204" s="96"/>
      <c r="R204" s="96">
        <v>43186</v>
      </c>
      <c r="S204" s="65" t="s">
        <v>38</v>
      </c>
      <c r="T204" s="78">
        <v>520</v>
      </c>
      <c r="U204" s="80">
        <f t="shared" si="6"/>
        <v>1458.08</v>
      </c>
      <c r="V204" s="78"/>
      <c r="W204" s="79"/>
      <c r="X204" s="80">
        <f t="shared" si="7"/>
        <v>1458.08</v>
      </c>
      <c r="Y204" s="86"/>
      <c r="Z204" s="86"/>
      <c r="AA204" s="86"/>
      <c r="AB204" s="86"/>
      <c r="AC204" s="86"/>
    </row>
    <row r="205" customHeight="1" spans="2:29">
      <c r="B205" s="54"/>
      <c r="C205" s="55">
        <v>101365</v>
      </c>
      <c r="D205" s="56" t="s">
        <v>388</v>
      </c>
      <c r="E205" s="57" t="s">
        <v>389</v>
      </c>
      <c r="F205" s="58" t="s">
        <v>37</v>
      </c>
      <c r="G205" s="55">
        <v>230</v>
      </c>
      <c r="H205" s="59">
        <v>1.643</v>
      </c>
      <c r="I205" s="93">
        <v>30972858</v>
      </c>
      <c r="J205" s="107">
        <v>230</v>
      </c>
      <c r="K205" s="108">
        <v>1.643</v>
      </c>
      <c r="L205" s="106">
        <v>43180</v>
      </c>
      <c r="M205" s="106"/>
      <c r="N205" s="96"/>
      <c r="O205" s="96"/>
      <c r="P205" s="96"/>
      <c r="Q205" s="96"/>
      <c r="R205" s="96">
        <v>43185</v>
      </c>
      <c r="S205" s="65" t="s">
        <v>38</v>
      </c>
      <c r="T205" s="78">
        <v>656</v>
      </c>
      <c r="U205" s="80">
        <f t="shared" si="6"/>
        <v>1077.808</v>
      </c>
      <c r="V205" s="78"/>
      <c r="W205" s="79"/>
      <c r="X205" s="80">
        <f t="shared" si="7"/>
        <v>1077.808</v>
      </c>
      <c r="Y205" s="86"/>
      <c r="Z205" s="86"/>
      <c r="AA205" s="86"/>
      <c r="AB205" s="86"/>
      <c r="AC205" s="86"/>
    </row>
    <row r="206" customHeight="1" spans="2:29">
      <c r="B206" s="54"/>
      <c r="C206" s="55">
        <v>101367</v>
      </c>
      <c r="D206" s="101" t="s">
        <v>390</v>
      </c>
      <c r="E206" s="57" t="s">
        <v>391</v>
      </c>
      <c r="F206" s="58" t="s">
        <v>37</v>
      </c>
      <c r="G206" s="55">
        <v>550</v>
      </c>
      <c r="H206" s="59">
        <v>3.751</v>
      </c>
      <c r="I206" s="93">
        <v>30972860</v>
      </c>
      <c r="J206" s="107">
        <v>550</v>
      </c>
      <c r="K206" s="108">
        <v>3.751</v>
      </c>
      <c r="L206" s="106">
        <v>43180</v>
      </c>
      <c r="M206" s="106"/>
      <c r="N206" s="96"/>
      <c r="O206" s="96"/>
      <c r="P206" s="96"/>
      <c r="Q206" s="96"/>
      <c r="R206" s="96">
        <v>43186</v>
      </c>
      <c r="S206" s="65" t="s">
        <v>38</v>
      </c>
      <c r="T206" s="78">
        <v>659</v>
      </c>
      <c r="U206" s="80">
        <f t="shared" si="6"/>
        <v>2471.909</v>
      </c>
      <c r="V206" s="78"/>
      <c r="W206" s="79"/>
      <c r="X206" s="80">
        <f t="shared" si="7"/>
        <v>2471.909</v>
      </c>
      <c r="Y206" s="86"/>
      <c r="Z206" s="86"/>
      <c r="AA206" s="86"/>
      <c r="AB206" s="86"/>
      <c r="AC206" s="86"/>
    </row>
    <row r="207" customHeight="1" spans="2:29">
      <c r="B207" s="57"/>
      <c r="C207" s="55">
        <v>101369</v>
      </c>
      <c r="D207" s="101" t="s">
        <v>392</v>
      </c>
      <c r="E207" s="57" t="s">
        <v>51</v>
      </c>
      <c r="F207" s="58" t="s">
        <v>37</v>
      </c>
      <c r="G207" s="55">
        <v>430</v>
      </c>
      <c r="H207" s="59">
        <v>3.38</v>
      </c>
      <c r="I207" s="93">
        <v>30972862</v>
      </c>
      <c r="J207" s="107">
        <v>430</v>
      </c>
      <c r="K207" s="108">
        <v>3.38</v>
      </c>
      <c r="L207" s="106">
        <v>43180</v>
      </c>
      <c r="M207" s="106"/>
      <c r="N207" s="96"/>
      <c r="O207" s="96"/>
      <c r="P207" s="96"/>
      <c r="Q207" s="96"/>
      <c r="R207" s="96">
        <v>43185</v>
      </c>
      <c r="S207" s="65" t="s">
        <v>38</v>
      </c>
      <c r="T207" s="78">
        <v>570</v>
      </c>
      <c r="U207" s="80">
        <f t="shared" si="6"/>
        <v>1926.6</v>
      </c>
      <c r="V207" s="78"/>
      <c r="W207" s="79"/>
      <c r="X207" s="80">
        <f t="shared" si="7"/>
        <v>1926.6</v>
      </c>
      <c r="Y207" s="86"/>
      <c r="Z207" s="86"/>
      <c r="AA207" s="86"/>
      <c r="AB207" s="86"/>
      <c r="AC207" s="86"/>
    </row>
    <row r="208" customHeight="1" spans="2:29">
      <c r="B208" s="54">
        <v>43180</v>
      </c>
      <c r="C208" s="105">
        <v>101432</v>
      </c>
      <c r="D208" s="101" t="s">
        <v>393</v>
      </c>
      <c r="E208" s="57" t="s">
        <v>394</v>
      </c>
      <c r="F208" s="58" t="s">
        <v>37</v>
      </c>
      <c r="G208" s="55">
        <v>200</v>
      </c>
      <c r="H208" s="59">
        <v>1.28</v>
      </c>
      <c r="I208" s="93">
        <v>30972864</v>
      </c>
      <c r="J208" s="107">
        <v>200</v>
      </c>
      <c r="K208" s="108">
        <v>1.28</v>
      </c>
      <c r="L208" s="106">
        <v>43181</v>
      </c>
      <c r="M208" s="106"/>
      <c r="N208" s="96"/>
      <c r="O208" s="96"/>
      <c r="P208" s="96"/>
      <c r="Q208" s="96"/>
      <c r="R208" s="96">
        <v>43185</v>
      </c>
      <c r="S208" s="65" t="s">
        <v>38</v>
      </c>
      <c r="T208" s="78">
        <v>817</v>
      </c>
      <c r="U208" s="80">
        <f t="shared" si="6"/>
        <v>1045.76</v>
      </c>
      <c r="V208" s="78"/>
      <c r="W208" s="79"/>
      <c r="X208" s="80">
        <f t="shared" si="7"/>
        <v>1045.76</v>
      </c>
      <c r="Y208" s="86"/>
      <c r="Z208" s="86"/>
      <c r="AA208" s="86"/>
      <c r="AB208" s="86"/>
      <c r="AC208" s="86"/>
    </row>
    <row r="209" customHeight="1" spans="2:29">
      <c r="B209" s="57"/>
      <c r="C209" s="105">
        <v>101433</v>
      </c>
      <c r="D209" s="101" t="s">
        <v>193</v>
      </c>
      <c r="E209" s="57" t="s">
        <v>194</v>
      </c>
      <c r="F209" s="58" t="s">
        <v>37</v>
      </c>
      <c r="G209" s="55">
        <v>1450</v>
      </c>
      <c r="H209" s="59">
        <v>9.886</v>
      </c>
      <c r="I209" s="93">
        <v>30972757</v>
      </c>
      <c r="J209" s="107">
        <v>1450</v>
      </c>
      <c r="K209" s="108">
        <v>9.886</v>
      </c>
      <c r="L209" s="106">
        <v>43182</v>
      </c>
      <c r="M209" s="106"/>
      <c r="N209" s="96"/>
      <c r="O209" s="96"/>
      <c r="P209" s="96"/>
      <c r="Q209" s="96"/>
      <c r="R209" s="96">
        <v>43186</v>
      </c>
      <c r="S209" s="65" t="s">
        <v>38</v>
      </c>
      <c r="T209" s="78">
        <v>854</v>
      </c>
      <c r="U209" s="80">
        <f t="shared" si="6"/>
        <v>8442.644</v>
      </c>
      <c r="V209" s="78"/>
      <c r="W209" s="79"/>
      <c r="X209" s="80">
        <f t="shared" si="7"/>
        <v>8442.644</v>
      </c>
      <c r="Y209" s="86"/>
      <c r="Z209" s="86"/>
      <c r="AA209" s="86"/>
      <c r="AB209" s="86"/>
      <c r="AC209" s="86"/>
    </row>
    <row r="210" customHeight="1" spans="2:29">
      <c r="B210" s="57"/>
      <c r="C210" s="105">
        <v>101434</v>
      </c>
      <c r="D210" s="101" t="s">
        <v>128</v>
      </c>
      <c r="E210" s="57" t="s">
        <v>129</v>
      </c>
      <c r="F210" s="58" t="s">
        <v>37</v>
      </c>
      <c r="G210" s="55">
        <v>750</v>
      </c>
      <c r="H210" s="59">
        <v>6.06</v>
      </c>
      <c r="I210" s="93">
        <v>30972759</v>
      </c>
      <c r="J210" s="107">
        <v>750</v>
      </c>
      <c r="K210" s="108">
        <v>6.06</v>
      </c>
      <c r="L210" s="106">
        <v>43181</v>
      </c>
      <c r="M210" s="106"/>
      <c r="N210" s="96"/>
      <c r="O210" s="96"/>
      <c r="P210" s="96"/>
      <c r="Q210" s="96"/>
      <c r="R210" s="96">
        <v>43185</v>
      </c>
      <c r="S210" s="65" t="s">
        <v>38</v>
      </c>
      <c r="T210" s="78">
        <v>552</v>
      </c>
      <c r="U210" s="80">
        <f t="shared" si="6"/>
        <v>3345.12</v>
      </c>
      <c r="V210" s="78"/>
      <c r="W210" s="79"/>
      <c r="X210" s="80">
        <f t="shared" si="7"/>
        <v>3345.12</v>
      </c>
      <c r="Y210" s="86"/>
      <c r="Z210" s="86"/>
      <c r="AA210" s="86"/>
      <c r="AB210" s="86"/>
      <c r="AC210" s="86"/>
    </row>
    <row r="211" customHeight="1" spans="2:29">
      <c r="B211" s="57"/>
      <c r="C211" s="105">
        <v>101435</v>
      </c>
      <c r="D211" s="101" t="s">
        <v>395</v>
      </c>
      <c r="E211" s="57" t="s">
        <v>396</v>
      </c>
      <c r="F211" s="58" t="s">
        <v>37</v>
      </c>
      <c r="G211" s="55">
        <v>215</v>
      </c>
      <c r="H211" s="59">
        <v>1.7419</v>
      </c>
      <c r="I211" s="93">
        <v>30972761</v>
      </c>
      <c r="J211" s="107">
        <v>215</v>
      </c>
      <c r="K211" s="108">
        <v>1.7419</v>
      </c>
      <c r="L211" s="106">
        <v>43181</v>
      </c>
      <c r="M211" s="106"/>
      <c r="N211" s="96"/>
      <c r="O211" s="96"/>
      <c r="P211" s="96"/>
      <c r="Q211" s="96"/>
      <c r="R211" s="96">
        <v>43184</v>
      </c>
      <c r="S211" s="65" t="s">
        <v>38</v>
      </c>
      <c r="T211" s="78">
        <v>615</v>
      </c>
      <c r="U211" s="80">
        <f t="shared" si="6"/>
        <v>1071.2685</v>
      </c>
      <c r="V211" s="78"/>
      <c r="W211" s="79"/>
      <c r="X211" s="80">
        <f t="shared" si="7"/>
        <v>1071.2685</v>
      </c>
      <c r="Y211" s="86"/>
      <c r="Z211" s="86"/>
      <c r="AA211" s="86"/>
      <c r="AB211" s="86"/>
      <c r="AC211" s="86"/>
    </row>
    <row r="212" customHeight="1" spans="2:29">
      <c r="B212" s="57"/>
      <c r="C212" s="105">
        <v>101436</v>
      </c>
      <c r="D212" s="101" t="s">
        <v>397</v>
      </c>
      <c r="E212" s="57" t="s">
        <v>398</v>
      </c>
      <c r="F212" s="58" t="s">
        <v>37</v>
      </c>
      <c r="G212" s="55">
        <v>220</v>
      </c>
      <c r="H212" s="59">
        <v>1.738</v>
      </c>
      <c r="I212" s="93">
        <v>30972763</v>
      </c>
      <c r="J212" s="107">
        <v>220</v>
      </c>
      <c r="K212" s="108">
        <v>1.738</v>
      </c>
      <c r="L212" s="106">
        <v>43181</v>
      </c>
      <c r="M212" s="106"/>
      <c r="N212" s="96"/>
      <c r="O212" s="96"/>
      <c r="P212" s="96"/>
      <c r="Q212" s="96"/>
      <c r="R212" s="96">
        <v>43185</v>
      </c>
      <c r="S212" s="65" t="s">
        <v>38</v>
      </c>
      <c r="T212" s="78">
        <v>563</v>
      </c>
      <c r="U212" s="80">
        <f t="shared" si="6"/>
        <v>978.494</v>
      </c>
      <c r="V212" s="78"/>
      <c r="W212" s="79"/>
      <c r="X212" s="80">
        <f t="shared" si="7"/>
        <v>978.494</v>
      </c>
      <c r="Y212" s="86"/>
      <c r="Z212" s="86"/>
      <c r="AA212" s="86"/>
      <c r="AB212" s="86"/>
      <c r="AC212" s="86"/>
    </row>
    <row r="213" customHeight="1" spans="2:29">
      <c r="B213" s="54"/>
      <c r="C213" s="105">
        <v>101437</v>
      </c>
      <c r="D213" s="101" t="s">
        <v>336</v>
      </c>
      <c r="E213" s="57" t="s">
        <v>337</v>
      </c>
      <c r="F213" s="58" t="s">
        <v>37</v>
      </c>
      <c r="G213" s="55">
        <v>250</v>
      </c>
      <c r="H213" s="59">
        <v>1.86</v>
      </c>
      <c r="I213" s="93">
        <v>30972765</v>
      </c>
      <c r="J213" s="107">
        <v>250</v>
      </c>
      <c r="K213" s="108">
        <v>1.86</v>
      </c>
      <c r="L213" s="106">
        <v>43181</v>
      </c>
      <c r="M213" s="106"/>
      <c r="N213" s="96"/>
      <c r="O213" s="96"/>
      <c r="P213" s="96"/>
      <c r="Q213" s="96"/>
      <c r="R213" s="96">
        <v>43185</v>
      </c>
      <c r="S213" s="65" t="s">
        <v>38</v>
      </c>
      <c r="T213" s="78">
        <v>628</v>
      </c>
      <c r="U213" s="80">
        <f t="shared" si="6"/>
        <v>1168.08</v>
      </c>
      <c r="V213" s="78"/>
      <c r="W213" s="79"/>
      <c r="X213" s="80">
        <f t="shared" si="7"/>
        <v>1168.08</v>
      </c>
      <c r="Y213" s="86"/>
      <c r="Z213" s="86"/>
      <c r="AA213" s="86"/>
      <c r="AB213" s="86"/>
      <c r="AC213" s="86"/>
    </row>
    <row r="214" customHeight="1" spans="2:29">
      <c r="B214" s="54"/>
      <c r="C214" s="105">
        <v>101440</v>
      </c>
      <c r="D214" s="101" t="s">
        <v>399</v>
      </c>
      <c r="E214" s="57" t="s">
        <v>36</v>
      </c>
      <c r="F214" s="58" t="s">
        <v>37</v>
      </c>
      <c r="G214" s="55">
        <v>565</v>
      </c>
      <c r="H214" s="59">
        <v>3.553</v>
      </c>
      <c r="I214" s="93">
        <v>30972758</v>
      </c>
      <c r="J214" s="107">
        <v>565</v>
      </c>
      <c r="K214" s="108">
        <v>3.553</v>
      </c>
      <c r="L214" s="106">
        <v>43182</v>
      </c>
      <c r="M214" s="106"/>
      <c r="N214" s="96"/>
      <c r="O214" s="96"/>
      <c r="P214" s="96"/>
      <c r="Q214" s="96"/>
      <c r="R214" s="96">
        <v>43186</v>
      </c>
      <c r="S214" s="65" t="s">
        <v>38</v>
      </c>
      <c r="T214" s="78">
        <v>715</v>
      </c>
      <c r="U214" s="80">
        <f t="shared" si="6"/>
        <v>2540.395</v>
      </c>
      <c r="V214" s="78"/>
      <c r="W214" s="79"/>
      <c r="X214" s="80">
        <f t="shared" si="7"/>
        <v>2540.395</v>
      </c>
      <c r="Y214" s="86"/>
      <c r="Z214" s="86"/>
      <c r="AA214" s="86"/>
      <c r="AB214" s="86"/>
      <c r="AC214" s="86"/>
    </row>
    <row r="215" customHeight="1" spans="2:29">
      <c r="B215" s="54"/>
      <c r="C215" s="105">
        <v>101441</v>
      </c>
      <c r="D215" s="101" t="s">
        <v>148</v>
      </c>
      <c r="E215" s="57" t="s">
        <v>149</v>
      </c>
      <c r="F215" s="58" t="s">
        <v>37</v>
      </c>
      <c r="G215" s="55">
        <v>310</v>
      </c>
      <c r="H215" s="59">
        <v>2.011</v>
      </c>
      <c r="I215" s="93">
        <v>30972760</v>
      </c>
      <c r="J215" s="107">
        <v>310</v>
      </c>
      <c r="K215" s="108">
        <v>2.011</v>
      </c>
      <c r="L215" s="106">
        <v>43182</v>
      </c>
      <c r="M215" s="106"/>
      <c r="N215" s="96"/>
      <c r="O215" s="96"/>
      <c r="P215" s="96"/>
      <c r="Q215" s="96"/>
      <c r="R215" s="96">
        <v>43186</v>
      </c>
      <c r="S215" s="65" t="s">
        <v>38</v>
      </c>
      <c r="T215" s="78">
        <v>754</v>
      </c>
      <c r="U215" s="80">
        <f t="shared" si="6"/>
        <v>1516.294</v>
      </c>
      <c r="V215" s="78"/>
      <c r="W215" s="79"/>
      <c r="X215" s="80">
        <f t="shared" si="7"/>
        <v>1516.294</v>
      </c>
      <c r="Y215" s="86"/>
      <c r="Z215" s="86"/>
      <c r="AA215" s="86"/>
      <c r="AB215" s="86"/>
      <c r="AC215" s="86"/>
    </row>
    <row r="216" customHeight="1" spans="2:29">
      <c r="B216" s="54"/>
      <c r="C216" s="105">
        <v>101444</v>
      </c>
      <c r="D216" s="101" t="s">
        <v>67</v>
      </c>
      <c r="E216" s="57" t="s">
        <v>65</v>
      </c>
      <c r="F216" s="58" t="s">
        <v>37</v>
      </c>
      <c r="G216" s="55">
        <v>800</v>
      </c>
      <c r="H216" s="59">
        <v>5.12</v>
      </c>
      <c r="I216" s="93">
        <v>30972762</v>
      </c>
      <c r="J216" s="107">
        <v>800</v>
      </c>
      <c r="K216" s="108">
        <v>5.12</v>
      </c>
      <c r="L216" s="106">
        <v>43182</v>
      </c>
      <c r="M216" s="106"/>
      <c r="N216" s="96"/>
      <c r="O216" s="96"/>
      <c r="P216" s="96"/>
      <c r="Q216" s="96"/>
      <c r="R216" s="96">
        <v>43186</v>
      </c>
      <c r="S216" s="65" t="s">
        <v>38</v>
      </c>
      <c r="T216" s="78">
        <v>568</v>
      </c>
      <c r="U216" s="80">
        <f t="shared" si="6"/>
        <v>2908.16</v>
      </c>
      <c r="V216" s="78"/>
      <c r="W216" s="79"/>
      <c r="X216" s="80">
        <f t="shared" si="7"/>
        <v>2908.16</v>
      </c>
      <c r="Y216" s="86"/>
      <c r="Z216" s="86"/>
      <c r="AA216" s="86"/>
      <c r="AB216" s="86"/>
      <c r="AC216" s="86"/>
    </row>
    <row r="217" customHeight="1" spans="2:29">
      <c r="B217" s="57"/>
      <c r="C217" s="105">
        <v>101445</v>
      </c>
      <c r="D217" s="101" t="s">
        <v>400</v>
      </c>
      <c r="E217" s="57" t="s">
        <v>93</v>
      </c>
      <c r="F217" s="58" t="s">
        <v>37</v>
      </c>
      <c r="G217" s="55">
        <v>550</v>
      </c>
      <c r="H217" s="59">
        <v>3.52</v>
      </c>
      <c r="I217" s="93">
        <v>30972764</v>
      </c>
      <c r="J217" s="107">
        <v>550</v>
      </c>
      <c r="K217" s="108">
        <v>3.52</v>
      </c>
      <c r="L217" s="106">
        <v>43182</v>
      </c>
      <c r="M217" s="106"/>
      <c r="N217" s="96"/>
      <c r="O217" s="96"/>
      <c r="P217" s="96"/>
      <c r="Q217" s="96"/>
      <c r="R217" s="96">
        <v>43186</v>
      </c>
      <c r="S217" s="65" t="s">
        <v>38</v>
      </c>
      <c r="T217" s="78">
        <v>611</v>
      </c>
      <c r="U217" s="80">
        <f t="shared" si="6"/>
        <v>2150.72</v>
      </c>
      <c r="V217" s="78"/>
      <c r="W217" s="79"/>
      <c r="X217" s="80">
        <f t="shared" si="7"/>
        <v>2150.72</v>
      </c>
      <c r="Y217" s="86"/>
      <c r="Z217" s="86"/>
      <c r="AA217" s="86"/>
      <c r="AB217" s="86"/>
      <c r="AC217" s="86"/>
    </row>
    <row r="218" customHeight="1" spans="2:29">
      <c r="B218" s="57"/>
      <c r="C218" s="105">
        <v>101447</v>
      </c>
      <c r="D218" s="101" t="s">
        <v>107</v>
      </c>
      <c r="E218" s="57" t="s">
        <v>108</v>
      </c>
      <c r="F218" s="58" t="s">
        <v>37</v>
      </c>
      <c r="G218" s="55">
        <v>350</v>
      </c>
      <c r="H218" s="59">
        <v>2.24</v>
      </c>
      <c r="I218" s="93">
        <v>30972766</v>
      </c>
      <c r="J218" s="107">
        <v>350</v>
      </c>
      <c r="K218" s="108">
        <v>2.24</v>
      </c>
      <c r="L218" s="106">
        <v>43182</v>
      </c>
      <c r="M218" s="106"/>
      <c r="N218" s="96"/>
      <c r="O218" s="96"/>
      <c r="P218" s="96"/>
      <c r="Q218" s="96"/>
      <c r="R218" s="96">
        <v>43186</v>
      </c>
      <c r="S218" s="65" t="s">
        <v>38</v>
      </c>
      <c r="T218" s="78">
        <v>910</v>
      </c>
      <c r="U218" s="80">
        <f t="shared" si="6"/>
        <v>2038.4</v>
      </c>
      <c r="V218" s="78"/>
      <c r="W218" s="79"/>
      <c r="X218" s="80">
        <f t="shared" si="7"/>
        <v>2038.4</v>
      </c>
      <c r="Y218" s="86"/>
      <c r="Z218" s="86"/>
      <c r="AA218" s="86"/>
      <c r="AB218" s="86"/>
      <c r="AC218" s="86"/>
    </row>
    <row r="219" customHeight="1" spans="2:29">
      <c r="B219" s="54"/>
      <c r="C219" s="105">
        <v>101448</v>
      </c>
      <c r="D219" s="101" t="s">
        <v>133</v>
      </c>
      <c r="E219" s="57" t="s">
        <v>91</v>
      </c>
      <c r="F219" s="58" t="s">
        <v>37</v>
      </c>
      <c r="G219" s="55">
        <v>200</v>
      </c>
      <c r="H219" s="59">
        <v>1.28</v>
      </c>
      <c r="I219" s="93">
        <v>30972768</v>
      </c>
      <c r="J219" s="107">
        <v>200</v>
      </c>
      <c r="K219" s="108">
        <v>1.28</v>
      </c>
      <c r="L219" s="106">
        <v>43181</v>
      </c>
      <c r="M219" s="106"/>
      <c r="N219" s="96"/>
      <c r="O219" s="96"/>
      <c r="P219" s="96"/>
      <c r="Q219" s="96"/>
      <c r="R219" s="96">
        <v>43185</v>
      </c>
      <c r="S219" s="65" t="s">
        <v>38</v>
      </c>
      <c r="T219" s="78">
        <v>573</v>
      </c>
      <c r="U219" s="80">
        <f t="shared" si="6"/>
        <v>733.44</v>
      </c>
      <c r="V219" s="78"/>
      <c r="W219" s="79"/>
      <c r="X219" s="80">
        <f t="shared" si="7"/>
        <v>733.44</v>
      </c>
      <c r="Y219" s="86"/>
      <c r="Z219" s="86"/>
      <c r="AA219" s="86"/>
      <c r="AB219" s="86"/>
      <c r="AC219" s="86"/>
    </row>
    <row r="220" customHeight="1" spans="2:29">
      <c r="B220" s="54"/>
      <c r="C220" s="105">
        <v>101454</v>
      </c>
      <c r="D220" s="101" t="s">
        <v>207</v>
      </c>
      <c r="E220" s="57" t="s">
        <v>208</v>
      </c>
      <c r="F220" s="58" t="s">
        <v>37</v>
      </c>
      <c r="G220" s="55">
        <v>3450</v>
      </c>
      <c r="H220" s="59">
        <v>31.05</v>
      </c>
      <c r="I220" s="93">
        <v>30972770</v>
      </c>
      <c r="J220" s="107">
        <v>3450</v>
      </c>
      <c r="K220" s="108">
        <v>31.05</v>
      </c>
      <c r="L220" s="106">
        <v>43181</v>
      </c>
      <c r="M220" s="106"/>
      <c r="N220" s="96"/>
      <c r="O220" s="96"/>
      <c r="P220" s="96"/>
      <c r="Q220" s="96"/>
      <c r="R220" s="96">
        <v>43183</v>
      </c>
      <c r="S220" s="65" t="s">
        <v>38</v>
      </c>
      <c r="T220" s="78">
        <v>535</v>
      </c>
      <c r="U220" s="80">
        <f t="shared" si="6"/>
        <v>16611.75</v>
      </c>
      <c r="V220" s="78"/>
      <c r="W220" s="79"/>
      <c r="X220" s="80">
        <f t="shared" si="7"/>
        <v>16611.75</v>
      </c>
      <c r="Y220" s="86"/>
      <c r="Z220" s="86"/>
      <c r="AA220" s="86"/>
      <c r="AB220" s="86"/>
      <c r="AC220" s="86"/>
    </row>
    <row r="221" customHeight="1" spans="2:29">
      <c r="B221" s="54">
        <v>43181</v>
      </c>
      <c r="C221" s="105">
        <v>101488</v>
      </c>
      <c r="D221" s="101" t="s">
        <v>401</v>
      </c>
      <c r="E221" s="57" t="s">
        <v>402</v>
      </c>
      <c r="F221" s="58" t="s">
        <v>37</v>
      </c>
      <c r="G221" s="55">
        <v>3500</v>
      </c>
      <c r="H221" s="59">
        <v>31.5</v>
      </c>
      <c r="I221" s="93">
        <v>30972772</v>
      </c>
      <c r="J221" s="107">
        <v>3500</v>
      </c>
      <c r="K221" s="108">
        <v>31.5</v>
      </c>
      <c r="L221" s="106">
        <v>43182</v>
      </c>
      <c r="M221" s="106"/>
      <c r="N221" s="96"/>
      <c r="O221" s="96"/>
      <c r="P221" s="96"/>
      <c r="Q221" s="96"/>
      <c r="R221" s="96">
        <v>43184</v>
      </c>
      <c r="S221" s="65" t="s">
        <v>38</v>
      </c>
      <c r="T221" s="78">
        <v>541</v>
      </c>
      <c r="U221" s="80">
        <f t="shared" si="6"/>
        <v>17041.5</v>
      </c>
      <c r="V221" s="78"/>
      <c r="W221" s="79"/>
      <c r="X221" s="80">
        <f t="shared" si="7"/>
        <v>17041.5</v>
      </c>
      <c r="Y221" s="86"/>
      <c r="Z221" s="86"/>
      <c r="AA221" s="86"/>
      <c r="AB221" s="86"/>
      <c r="AC221" s="86"/>
    </row>
    <row r="222" customHeight="1" spans="2:29">
      <c r="B222" s="57"/>
      <c r="C222" s="105">
        <v>101511</v>
      </c>
      <c r="D222" s="101" t="s">
        <v>403</v>
      </c>
      <c r="E222" s="57" t="s">
        <v>404</v>
      </c>
      <c r="F222" s="58" t="s">
        <v>37</v>
      </c>
      <c r="G222" s="55">
        <v>223</v>
      </c>
      <c r="H222" s="59">
        <v>1.4272</v>
      </c>
      <c r="I222" s="93">
        <v>30972767</v>
      </c>
      <c r="J222" s="107">
        <v>223</v>
      </c>
      <c r="K222" s="108">
        <v>1.4272</v>
      </c>
      <c r="L222" s="106">
        <v>43182</v>
      </c>
      <c r="M222" s="106"/>
      <c r="N222" s="96"/>
      <c r="O222" s="96"/>
      <c r="P222" s="96"/>
      <c r="Q222" s="96"/>
      <c r="R222" s="96">
        <v>43186</v>
      </c>
      <c r="S222" s="65" t="s">
        <v>38</v>
      </c>
      <c r="T222" s="78">
        <v>669</v>
      </c>
      <c r="U222" s="80">
        <f t="shared" si="6"/>
        <v>954.7968</v>
      </c>
      <c r="V222" s="78"/>
      <c r="W222" s="79"/>
      <c r="X222" s="80">
        <f t="shared" si="7"/>
        <v>954.7968</v>
      </c>
      <c r="Y222" s="86"/>
      <c r="Z222" s="86"/>
      <c r="AA222" s="86"/>
      <c r="AB222" s="86"/>
      <c r="AC222" s="86"/>
    </row>
    <row r="223" customHeight="1" spans="2:29">
      <c r="B223" s="57"/>
      <c r="C223" s="55">
        <v>101513</v>
      </c>
      <c r="D223" s="101" t="s">
        <v>405</v>
      </c>
      <c r="E223" s="57" t="s">
        <v>406</v>
      </c>
      <c r="F223" s="58" t="s">
        <v>37</v>
      </c>
      <c r="G223" s="55">
        <v>300</v>
      </c>
      <c r="H223" s="59">
        <v>1.95</v>
      </c>
      <c r="I223" s="93">
        <v>30972769</v>
      </c>
      <c r="J223" s="107">
        <v>300</v>
      </c>
      <c r="K223" s="108">
        <v>1.95</v>
      </c>
      <c r="L223" s="106">
        <v>43182</v>
      </c>
      <c r="M223" s="106"/>
      <c r="N223" s="96"/>
      <c r="O223" s="96"/>
      <c r="P223" s="96"/>
      <c r="Q223" s="96"/>
      <c r="R223" s="96">
        <v>43192</v>
      </c>
      <c r="S223" s="65" t="s">
        <v>38</v>
      </c>
      <c r="T223" s="78">
        <v>724</v>
      </c>
      <c r="U223" s="80">
        <f t="shared" si="6"/>
        <v>1411.8</v>
      </c>
      <c r="V223" s="78"/>
      <c r="W223" s="79"/>
      <c r="X223" s="80">
        <f t="shared" si="7"/>
        <v>1411.8</v>
      </c>
      <c r="Y223" s="86"/>
      <c r="Z223" s="86"/>
      <c r="AA223" s="86"/>
      <c r="AB223" s="86"/>
      <c r="AC223" s="86"/>
    </row>
    <row r="224" customHeight="1" spans="2:29">
      <c r="B224" s="57"/>
      <c r="C224" s="55">
        <v>101515</v>
      </c>
      <c r="D224" s="101" t="s">
        <v>407</v>
      </c>
      <c r="E224" s="57" t="s">
        <v>408</v>
      </c>
      <c r="F224" s="58" t="s">
        <v>37</v>
      </c>
      <c r="G224" s="55">
        <v>210</v>
      </c>
      <c r="H224" s="59">
        <v>1.434</v>
      </c>
      <c r="I224" s="93">
        <v>30972771</v>
      </c>
      <c r="J224" s="107">
        <v>210</v>
      </c>
      <c r="K224" s="108">
        <v>1.434</v>
      </c>
      <c r="L224" s="106">
        <v>43182</v>
      </c>
      <c r="M224" s="106"/>
      <c r="N224" s="96"/>
      <c r="O224" s="96"/>
      <c r="P224" s="96"/>
      <c r="Q224" s="96"/>
      <c r="R224" s="96">
        <v>43190</v>
      </c>
      <c r="S224" s="65" t="s">
        <v>38</v>
      </c>
      <c r="T224" s="78">
        <v>604</v>
      </c>
      <c r="U224" s="80">
        <f t="shared" si="6"/>
        <v>866.136</v>
      </c>
      <c r="V224" s="78"/>
      <c r="W224" s="79"/>
      <c r="X224" s="80">
        <f t="shared" si="7"/>
        <v>866.136</v>
      </c>
      <c r="Y224" s="86"/>
      <c r="Z224" s="86"/>
      <c r="AA224" s="86"/>
      <c r="AB224" s="86"/>
      <c r="AC224" s="86"/>
    </row>
    <row r="225" customHeight="1" spans="2:29">
      <c r="B225" s="54"/>
      <c r="C225" s="55">
        <v>101531</v>
      </c>
      <c r="D225" s="101" t="s">
        <v>68</v>
      </c>
      <c r="E225" s="57" t="s">
        <v>65</v>
      </c>
      <c r="F225" s="58" t="s">
        <v>37</v>
      </c>
      <c r="G225" s="55">
        <v>460</v>
      </c>
      <c r="H225" s="59">
        <v>3.409</v>
      </c>
      <c r="I225" s="93">
        <v>30972742</v>
      </c>
      <c r="J225" s="107">
        <v>460</v>
      </c>
      <c r="K225" s="108">
        <v>3.409</v>
      </c>
      <c r="L225" s="106">
        <v>43182</v>
      </c>
      <c r="M225" s="106"/>
      <c r="N225" s="96"/>
      <c r="O225" s="96"/>
      <c r="P225" s="96"/>
      <c r="Q225" s="96"/>
      <c r="R225" s="96">
        <v>43186</v>
      </c>
      <c r="S225" s="65" t="s">
        <v>38</v>
      </c>
      <c r="T225" s="78">
        <v>598</v>
      </c>
      <c r="U225" s="80">
        <f t="shared" si="6"/>
        <v>2038.582</v>
      </c>
      <c r="V225" s="78"/>
      <c r="W225" s="79"/>
      <c r="X225" s="80">
        <f t="shared" si="7"/>
        <v>2038.582</v>
      </c>
      <c r="Y225" s="86"/>
      <c r="Z225" s="86"/>
      <c r="AA225" s="86"/>
      <c r="AB225" s="86"/>
      <c r="AC225" s="86"/>
    </row>
    <row r="226" customHeight="1" spans="2:29">
      <c r="B226" s="54"/>
      <c r="C226" s="55">
        <v>101533</v>
      </c>
      <c r="D226" s="101" t="s">
        <v>92</v>
      </c>
      <c r="E226" s="57" t="s">
        <v>93</v>
      </c>
      <c r="F226" s="58" t="s">
        <v>37</v>
      </c>
      <c r="G226" s="55">
        <v>270</v>
      </c>
      <c r="H226" s="59">
        <v>1.998</v>
      </c>
      <c r="I226" s="93">
        <v>30972744</v>
      </c>
      <c r="J226" s="107">
        <v>270</v>
      </c>
      <c r="K226" s="108">
        <v>1.998</v>
      </c>
      <c r="L226" s="106">
        <v>43182</v>
      </c>
      <c r="M226" s="106"/>
      <c r="N226" s="96"/>
      <c r="O226" s="96"/>
      <c r="P226" s="96"/>
      <c r="Q226" s="96"/>
      <c r="R226" s="96">
        <v>43186</v>
      </c>
      <c r="S226" s="65" t="s">
        <v>38</v>
      </c>
      <c r="T226" s="78">
        <v>611</v>
      </c>
      <c r="U226" s="80">
        <f t="shared" si="6"/>
        <v>1220.778</v>
      </c>
      <c r="V226" s="78"/>
      <c r="W226" s="79"/>
      <c r="X226" s="80">
        <f t="shared" si="7"/>
        <v>1220.778</v>
      </c>
      <c r="Y226" s="86"/>
      <c r="Z226" s="86"/>
      <c r="AA226" s="86"/>
      <c r="AB226" s="86"/>
      <c r="AC226" s="86"/>
    </row>
    <row r="227" customHeight="1" spans="2:29">
      <c r="B227" s="57"/>
      <c r="C227" s="55">
        <v>101548</v>
      </c>
      <c r="D227" s="101" t="s">
        <v>409</v>
      </c>
      <c r="E227" s="57" t="s">
        <v>231</v>
      </c>
      <c r="F227" s="58" t="s">
        <v>37</v>
      </c>
      <c r="G227" s="55">
        <v>200</v>
      </c>
      <c r="H227" s="59">
        <v>1.28</v>
      </c>
      <c r="I227" s="93">
        <v>30972746</v>
      </c>
      <c r="J227" s="107">
        <v>200</v>
      </c>
      <c r="K227" s="108">
        <v>1.28</v>
      </c>
      <c r="L227" s="106">
        <v>43182</v>
      </c>
      <c r="M227" s="106"/>
      <c r="N227" s="96"/>
      <c r="O227" s="96"/>
      <c r="P227" s="96"/>
      <c r="Q227" s="96"/>
      <c r="R227" s="96">
        <v>43186</v>
      </c>
      <c r="S227" s="65" t="s">
        <v>38</v>
      </c>
      <c r="T227" s="78">
        <v>592</v>
      </c>
      <c r="U227" s="80">
        <f t="shared" si="6"/>
        <v>757.76</v>
      </c>
      <c r="V227" s="78"/>
      <c r="W227" s="79"/>
      <c r="X227" s="80">
        <f t="shared" si="7"/>
        <v>757.76</v>
      </c>
      <c r="Y227" s="86"/>
      <c r="Z227" s="86"/>
      <c r="AA227" s="86"/>
      <c r="AB227" s="86"/>
      <c r="AC227" s="86"/>
    </row>
    <row r="228" customHeight="1" spans="2:29">
      <c r="B228" s="57"/>
      <c r="C228" s="55">
        <v>101566</v>
      </c>
      <c r="D228" s="101" t="s">
        <v>185</v>
      </c>
      <c r="E228" s="57" t="s">
        <v>186</v>
      </c>
      <c r="F228" s="58" t="s">
        <v>37</v>
      </c>
      <c r="G228" s="55">
        <v>2670</v>
      </c>
      <c r="H228" s="59">
        <v>23.568</v>
      </c>
      <c r="I228" s="93">
        <v>30972748</v>
      </c>
      <c r="J228" s="107">
        <v>2670</v>
      </c>
      <c r="K228" s="108">
        <v>23.568</v>
      </c>
      <c r="L228" s="106">
        <v>43182</v>
      </c>
      <c r="M228" s="106"/>
      <c r="N228" s="96"/>
      <c r="O228" s="96"/>
      <c r="P228" s="96"/>
      <c r="Q228" s="96"/>
      <c r="R228" s="96">
        <v>43186</v>
      </c>
      <c r="S228" s="65" t="s">
        <v>38</v>
      </c>
      <c r="T228" s="78">
        <v>600</v>
      </c>
      <c r="U228" s="80">
        <f t="shared" si="6"/>
        <v>14140.8</v>
      </c>
      <c r="V228" s="78"/>
      <c r="W228" s="79"/>
      <c r="X228" s="80">
        <f t="shared" si="7"/>
        <v>14140.8</v>
      </c>
      <c r="Y228" s="86"/>
      <c r="Z228" s="86"/>
      <c r="AA228" s="86"/>
      <c r="AB228" s="86"/>
      <c r="AC228" s="86"/>
    </row>
    <row r="229" customHeight="1" spans="2:29">
      <c r="B229" s="54">
        <v>43182</v>
      </c>
      <c r="C229" s="55">
        <v>101587</v>
      </c>
      <c r="D229" s="101" t="s">
        <v>68</v>
      </c>
      <c r="E229" s="57" t="s">
        <v>65</v>
      </c>
      <c r="F229" s="58" t="s">
        <v>37</v>
      </c>
      <c r="G229" s="55">
        <v>1274</v>
      </c>
      <c r="H229" s="59">
        <v>11.466</v>
      </c>
      <c r="I229" s="93">
        <v>30972750</v>
      </c>
      <c r="J229" s="107">
        <v>1274</v>
      </c>
      <c r="K229" s="108">
        <v>11.466</v>
      </c>
      <c r="L229" s="106">
        <v>43183</v>
      </c>
      <c r="M229" s="106"/>
      <c r="N229" s="96"/>
      <c r="O229" s="96"/>
      <c r="P229" s="96"/>
      <c r="Q229" s="96"/>
      <c r="R229" s="96">
        <v>43190</v>
      </c>
      <c r="S229" s="65" t="s">
        <v>38</v>
      </c>
      <c r="T229" s="78">
        <v>518</v>
      </c>
      <c r="U229" s="80">
        <f t="shared" si="6"/>
        <v>5939.388</v>
      </c>
      <c r="V229" s="78"/>
      <c r="W229" s="79"/>
      <c r="X229" s="80">
        <f t="shared" si="7"/>
        <v>5939.388</v>
      </c>
      <c r="Y229" s="86"/>
      <c r="Z229" s="86"/>
      <c r="AA229" s="86"/>
      <c r="AB229" s="86"/>
      <c r="AC229" s="86"/>
    </row>
    <row r="230" customHeight="1" spans="2:29">
      <c r="B230" s="54"/>
      <c r="C230" s="55">
        <v>101598</v>
      </c>
      <c r="D230" s="101" t="s">
        <v>410</v>
      </c>
      <c r="E230" s="57" t="s">
        <v>49</v>
      </c>
      <c r="F230" s="58" t="s">
        <v>37</v>
      </c>
      <c r="G230" s="55">
        <v>220</v>
      </c>
      <c r="H230" s="59">
        <v>1.408</v>
      </c>
      <c r="I230" s="93">
        <v>30972752</v>
      </c>
      <c r="J230" s="107">
        <v>220</v>
      </c>
      <c r="K230" s="108">
        <v>1.408</v>
      </c>
      <c r="L230" s="106">
        <v>43183</v>
      </c>
      <c r="M230" s="106"/>
      <c r="N230" s="96"/>
      <c r="O230" s="96"/>
      <c r="P230" s="96"/>
      <c r="Q230" s="96"/>
      <c r="R230" s="96">
        <v>43189</v>
      </c>
      <c r="S230" s="65" t="s">
        <v>38</v>
      </c>
      <c r="T230" s="78">
        <v>660</v>
      </c>
      <c r="U230" s="80">
        <f t="shared" si="6"/>
        <v>929.28</v>
      </c>
      <c r="V230" s="78"/>
      <c r="W230" s="79"/>
      <c r="X230" s="80">
        <f t="shared" si="7"/>
        <v>929.28</v>
      </c>
      <c r="Y230" s="86"/>
      <c r="Z230" s="86"/>
      <c r="AA230" s="86"/>
      <c r="AB230" s="86"/>
      <c r="AC230" s="86"/>
    </row>
    <row r="231" customHeight="1" spans="2:29">
      <c r="B231" s="57"/>
      <c r="C231" s="55">
        <v>101600</v>
      </c>
      <c r="D231" s="101" t="s">
        <v>142</v>
      </c>
      <c r="E231" s="57" t="s">
        <v>143</v>
      </c>
      <c r="F231" s="58" t="s">
        <v>37</v>
      </c>
      <c r="G231" s="55">
        <v>200</v>
      </c>
      <c r="H231" s="59">
        <v>1.595</v>
      </c>
      <c r="I231" s="93">
        <v>30972754</v>
      </c>
      <c r="J231" s="107">
        <v>200</v>
      </c>
      <c r="K231" s="108">
        <v>1.595</v>
      </c>
      <c r="L231" s="106">
        <v>43183</v>
      </c>
      <c r="M231" s="106"/>
      <c r="N231" s="96"/>
      <c r="O231" s="96"/>
      <c r="P231" s="96"/>
      <c r="Q231" s="96"/>
      <c r="R231" s="96">
        <v>43189</v>
      </c>
      <c r="S231" s="65" t="s">
        <v>38</v>
      </c>
      <c r="T231" s="78">
        <v>845</v>
      </c>
      <c r="U231" s="80">
        <f t="shared" si="6"/>
        <v>1347.775</v>
      </c>
      <c r="V231" s="78"/>
      <c r="W231" s="79"/>
      <c r="X231" s="80">
        <f t="shared" si="7"/>
        <v>1347.775</v>
      </c>
      <c r="Y231" s="86"/>
      <c r="Z231" s="86"/>
      <c r="AA231" s="86"/>
      <c r="AB231" s="86"/>
      <c r="AC231" s="86"/>
    </row>
    <row r="232" customHeight="1" spans="2:29">
      <c r="B232" s="54"/>
      <c r="C232" s="55">
        <v>101615</v>
      </c>
      <c r="D232" s="101" t="s">
        <v>111</v>
      </c>
      <c r="E232" s="57" t="s">
        <v>112</v>
      </c>
      <c r="F232" s="58" t="s">
        <v>37</v>
      </c>
      <c r="G232" s="55">
        <v>538</v>
      </c>
      <c r="H232" s="59">
        <v>4.936</v>
      </c>
      <c r="I232" s="93">
        <v>30972756</v>
      </c>
      <c r="J232" s="107">
        <v>538</v>
      </c>
      <c r="K232" s="108">
        <v>4.936</v>
      </c>
      <c r="L232" s="106">
        <v>43183</v>
      </c>
      <c r="M232" s="106"/>
      <c r="N232" s="96"/>
      <c r="O232" s="96"/>
      <c r="P232" s="96"/>
      <c r="Q232" s="96"/>
      <c r="R232" s="96">
        <v>43190</v>
      </c>
      <c r="S232" s="65" t="s">
        <v>38</v>
      </c>
      <c r="T232" s="78">
        <v>420</v>
      </c>
      <c r="U232" s="80">
        <f t="shared" si="6"/>
        <v>2073.12</v>
      </c>
      <c r="V232" s="78"/>
      <c r="W232" s="79"/>
      <c r="X232" s="80">
        <f t="shared" si="7"/>
        <v>2073.12</v>
      </c>
      <c r="Y232" s="86"/>
      <c r="Z232" s="86"/>
      <c r="AA232" s="86"/>
      <c r="AB232" s="86"/>
      <c r="AC232" s="86"/>
    </row>
    <row r="233" customHeight="1" spans="2:29">
      <c r="B233" s="54"/>
      <c r="C233" s="55">
        <v>101631</v>
      </c>
      <c r="D233" s="101" t="s">
        <v>159</v>
      </c>
      <c r="E233" s="57" t="s">
        <v>43</v>
      </c>
      <c r="F233" s="58" t="s">
        <v>37</v>
      </c>
      <c r="G233" s="55">
        <v>714</v>
      </c>
      <c r="H233" s="59">
        <v>6.426</v>
      </c>
      <c r="I233" s="93">
        <v>30972751</v>
      </c>
      <c r="J233" s="107">
        <v>714</v>
      </c>
      <c r="K233" s="108">
        <v>6.426</v>
      </c>
      <c r="L233" s="106">
        <v>43183</v>
      </c>
      <c r="M233" s="106"/>
      <c r="N233" s="96"/>
      <c r="O233" s="96"/>
      <c r="P233" s="96"/>
      <c r="Q233" s="96"/>
      <c r="R233" s="96">
        <v>43190</v>
      </c>
      <c r="S233" s="65" t="s">
        <v>38</v>
      </c>
      <c r="T233" s="78">
        <v>633</v>
      </c>
      <c r="U233" s="80">
        <f t="shared" si="6"/>
        <v>4067.658</v>
      </c>
      <c r="V233" s="78"/>
      <c r="W233" s="79"/>
      <c r="X233" s="80">
        <f t="shared" si="7"/>
        <v>4067.658</v>
      </c>
      <c r="Y233" s="86"/>
      <c r="Z233" s="86"/>
      <c r="AA233" s="86"/>
      <c r="AB233" s="86"/>
      <c r="AC233" s="86"/>
    </row>
    <row r="234" customHeight="1" spans="2:29">
      <c r="B234" s="57"/>
      <c r="C234" s="55">
        <v>101634</v>
      </c>
      <c r="D234" s="101" t="s">
        <v>105</v>
      </c>
      <c r="E234" s="57" t="s">
        <v>40</v>
      </c>
      <c r="F234" s="58" t="s">
        <v>37</v>
      </c>
      <c r="G234" s="55">
        <v>300</v>
      </c>
      <c r="H234" s="59">
        <v>2.7</v>
      </c>
      <c r="I234" s="93">
        <v>30972753</v>
      </c>
      <c r="J234" s="107">
        <v>300</v>
      </c>
      <c r="K234" s="108">
        <v>2.7</v>
      </c>
      <c r="L234" s="106">
        <v>43183</v>
      </c>
      <c r="M234" s="106"/>
      <c r="N234" s="96"/>
      <c r="O234" s="96"/>
      <c r="P234" s="96"/>
      <c r="Q234" s="96"/>
      <c r="R234" s="96">
        <v>43190</v>
      </c>
      <c r="S234" s="65" t="s">
        <v>38</v>
      </c>
      <c r="T234" s="78">
        <v>559</v>
      </c>
      <c r="U234" s="80">
        <f t="shared" si="6"/>
        <v>1509.3</v>
      </c>
      <c r="V234" s="78"/>
      <c r="W234" s="79"/>
      <c r="X234" s="80">
        <f t="shared" si="7"/>
        <v>1509.3</v>
      </c>
      <c r="Y234" s="86"/>
      <c r="Z234" s="86"/>
      <c r="AA234" s="86"/>
      <c r="AB234" s="86"/>
      <c r="AC234" s="86"/>
    </row>
    <row r="235" customHeight="1" spans="2:29">
      <c r="B235" s="54"/>
      <c r="C235" s="55">
        <v>101637</v>
      </c>
      <c r="D235" s="101" t="s">
        <v>411</v>
      </c>
      <c r="E235" s="57" t="s">
        <v>412</v>
      </c>
      <c r="F235" s="58" t="s">
        <v>37</v>
      </c>
      <c r="G235" s="55">
        <v>370</v>
      </c>
      <c r="H235" s="59">
        <v>2.794</v>
      </c>
      <c r="I235" s="93">
        <v>30972755</v>
      </c>
      <c r="J235" s="107">
        <v>370</v>
      </c>
      <c r="K235" s="108">
        <v>2.794</v>
      </c>
      <c r="L235" s="106">
        <v>43183</v>
      </c>
      <c r="M235" s="106"/>
      <c r="N235" s="96"/>
      <c r="O235" s="96"/>
      <c r="P235" s="96"/>
      <c r="Q235" s="96"/>
      <c r="R235" s="96">
        <v>43190</v>
      </c>
      <c r="S235" s="65" t="s">
        <v>38</v>
      </c>
      <c r="T235" s="78">
        <v>660</v>
      </c>
      <c r="U235" s="80">
        <f t="shared" si="6"/>
        <v>1844.04</v>
      </c>
      <c r="V235" s="78"/>
      <c r="W235" s="79"/>
      <c r="X235" s="80">
        <f t="shared" si="7"/>
        <v>1844.04</v>
      </c>
      <c r="Y235" s="86"/>
      <c r="Z235" s="86"/>
      <c r="AA235" s="86"/>
      <c r="AB235" s="86"/>
      <c r="AC235" s="86"/>
    </row>
    <row r="236" customHeight="1" spans="2:29">
      <c r="B236" s="54">
        <v>43185</v>
      </c>
      <c r="C236" s="55">
        <v>101695</v>
      </c>
      <c r="D236" s="101" t="s">
        <v>413</v>
      </c>
      <c r="E236" s="57" t="s">
        <v>51</v>
      </c>
      <c r="F236" s="58" t="s">
        <v>37</v>
      </c>
      <c r="G236" s="55">
        <v>330</v>
      </c>
      <c r="H236" s="59">
        <v>2.706</v>
      </c>
      <c r="I236" s="93">
        <v>30972743</v>
      </c>
      <c r="J236" s="107">
        <v>330</v>
      </c>
      <c r="K236" s="108">
        <v>2.706</v>
      </c>
      <c r="L236" s="106">
        <v>43187</v>
      </c>
      <c r="M236" s="106"/>
      <c r="N236" s="96"/>
      <c r="O236" s="96"/>
      <c r="P236" s="96"/>
      <c r="Q236" s="96"/>
      <c r="R236" s="96">
        <v>43193</v>
      </c>
      <c r="S236" s="65" t="s">
        <v>38</v>
      </c>
      <c r="T236" s="78">
        <v>570</v>
      </c>
      <c r="U236" s="80">
        <f t="shared" si="6"/>
        <v>1542.42</v>
      </c>
      <c r="V236" s="78"/>
      <c r="W236" s="79"/>
      <c r="X236" s="80">
        <f t="shared" si="7"/>
        <v>1542.42</v>
      </c>
      <c r="Y236" s="86"/>
      <c r="Z236" s="86"/>
      <c r="AA236" s="86"/>
      <c r="AB236" s="86"/>
      <c r="AC236" s="86"/>
    </row>
    <row r="237" customHeight="1" spans="2:29">
      <c r="B237" s="57"/>
      <c r="C237" s="55">
        <v>101697</v>
      </c>
      <c r="D237" s="101" t="s">
        <v>50</v>
      </c>
      <c r="E237" s="57" t="s">
        <v>51</v>
      </c>
      <c r="F237" s="58" t="s">
        <v>37</v>
      </c>
      <c r="G237" s="55">
        <v>1230</v>
      </c>
      <c r="H237" s="59">
        <v>9.564</v>
      </c>
      <c r="I237" s="93">
        <v>30972745</v>
      </c>
      <c r="J237" s="107">
        <v>1230</v>
      </c>
      <c r="K237" s="108">
        <v>9.564</v>
      </c>
      <c r="L237" s="106">
        <v>43187</v>
      </c>
      <c r="M237" s="106"/>
      <c r="N237" s="96"/>
      <c r="O237" s="96"/>
      <c r="P237" s="96"/>
      <c r="Q237" s="96"/>
      <c r="R237" s="96">
        <v>43193</v>
      </c>
      <c r="S237" s="65" t="s">
        <v>38</v>
      </c>
      <c r="T237" s="78">
        <v>540</v>
      </c>
      <c r="U237" s="80">
        <f t="shared" si="6"/>
        <v>5164.56</v>
      </c>
      <c r="V237" s="78"/>
      <c r="W237" s="79"/>
      <c r="X237" s="80">
        <f t="shared" si="7"/>
        <v>5164.56</v>
      </c>
      <c r="Y237" s="86"/>
      <c r="Z237" s="86"/>
      <c r="AA237" s="86"/>
      <c r="AB237" s="86"/>
      <c r="AC237" s="86"/>
    </row>
    <row r="238" customHeight="1" spans="2:29">
      <c r="B238" s="57"/>
      <c r="C238" s="55">
        <v>101700</v>
      </c>
      <c r="D238" s="101" t="s">
        <v>181</v>
      </c>
      <c r="E238" s="57" t="s">
        <v>182</v>
      </c>
      <c r="F238" s="58" t="s">
        <v>37</v>
      </c>
      <c r="G238" s="55">
        <v>3450</v>
      </c>
      <c r="H238" s="59">
        <v>31.05</v>
      </c>
      <c r="I238" s="93">
        <v>30972747</v>
      </c>
      <c r="J238" s="107">
        <v>3450</v>
      </c>
      <c r="K238" s="108">
        <v>31.05</v>
      </c>
      <c r="L238" s="106">
        <v>43186</v>
      </c>
      <c r="M238" s="106"/>
      <c r="N238" s="96"/>
      <c r="O238" s="96"/>
      <c r="P238" s="96"/>
      <c r="Q238" s="96"/>
      <c r="R238" s="96">
        <v>43188</v>
      </c>
      <c r="S238" s="65" t="s">
        <v>38</v>
      </c>
      <c r="T238" s="78">
        <v>576</v>
      </c>
      <c r="U238" s="80">
        <f t="shared" si="6"/>
        <v>17884.8</v>
      </c>
      <c r="V238" s="78"/>
      <c r="W238" s="79"/>
      <c r="X238" s="80">
        <f t="shared" si="7"/>
        <v>17884.8</v>
      </c>
      <c r="Y238" s="86"/>
      <c r="Z238" s="86"/>
      <c r="AA238" s="86"/>
      <c r="AB238" s="86"/>
      <c r="AC238" s="86"/>
    </row>
    <row r="239" customHeight="1" spans="2:29">
      <c r="B239" s="57"/>
      <c r="C239" s="55">
        <v>101711</v>
      </c>
      <c r="D239" s="101" t="s">
        <v>161</v>
      </c>
      <c r="E239" s="57" t="s">
        <v>162</v>
      </c>
      <c r="F239" s="58" t="s">
        <v>37</v>
      </c>
      <c r="G239" s="55">
        <v>700</v>
      </c>
      <c r="H239" s="59">
        <v>4.525</v>
      </c>
      <c r="I239" s="93">
        <v>30972749</v>
      </c>
      <c r="J239" s="107">
        <v>700</v>
      </c>
      <c r="K239" s="108">
        <v>4.525</v>
      </c>
      <c r="L239" s="106">
        <v>43186</v>
      </c>
      <c r="M239" s="106"/>
      <c r="N239" s="96"/>
      <c r="O239" s="96"/>
      <c r="P239" s="96"/>
      <c r="Q239" s="96"/>
      <c r="R239" s="96">
        <v>43190</v>
      </c>
      <c r="S239" s="65" t="s">
        <v>38</v>
      </c>
      <c r="T239" s="78">
        <v>582</v>
      </c>
      <c r="U239" s="80">
        <f t="shared" si="6"/>
        <v>2633.55</v>
      </c>
      <c r="V239" s="78"/>
      <c r="W239" s="79"/>
      <c r="X239" s="80">
        <f t="shared" si="7"/>
        <v>2633.55</v>
      </c>
      <c r="Y239" s="86"/>
      <c r="Z239" s="86"/>
      <c r="AA239" s="86"/>
      <c r="AB239" s="86"/>
      <c r="AC239" s="86"/>
    </row>
    <row r="240" customHeight="1" spans="2:29">
      <c r="B240" s="57"/>
      <c r="C240" s="55">
        <v>101712</v>
      </c>
      <c r="D240" s="101" t="s">
        <v>167</v>
      </c>
      <c r="E240" s="57" t="s">
        <v>168</v>
      </c>
      <c r="F240" s="58" t="s">
        <v>37</v>
      </c>
      <c r="G240" s="55">
        <v>370</v>
      </c>
      <c r="H240" s="59">
        <v>2.593</v>
      </c>
      <c r="I240" s="93">
        <v>30972741</v>
      </c>
      <c r="J240" s="107">
        <v>370</v>
      </c>
      <c r="K240" s="108">
        <v>2.593</v>
      </c>
      <c r="L240" s="106">
        <v>43186</v>
      </c>
      <c r="M240" s="106"/>
      <c r="N240" s="96"/>
      <c r="O240" s="96"/>
      <c r="P240" s="96"/>
      <c r="Q240" s="96"/>
      <c r="R240" s="96">
        <v>43191</v>
      </c>
      <c r="S240" s="65" t="s">
        <v>38</v>
      </c>
      <c r="T240" s="78">
        <v>582</v>
      </c>
      <c r="U240" s="80">
        <f t="shared" si="6"/>
        <v>1509.126</v>
      </c>
      <c r="V240" s="78"/>
      <c r="W240" s="79"/>
      <c r="X240" s="80">
        <f t="shared" si="7"/>
        <v>1509.126</v>
      </c>
      <c r="Y240" s="86"/>
      <c r="Z240" s="86"/>
      <c r="AA240" s="86"/>
      <c r="AB240" s="86"/>
      <c r="AC240" s="86"/>
    </row>
    <row r="241" customHeight="1" spans="2:29">
      <c r="B241" s="57"/>
      <c r="C241" s="55">
        <v>101719</v>
      </c>
      <c r="D241" s="101" t="s">
        <v>361</v>
      </c>
      <c r="E241" s="57" t="s">
        <v>76</v>
      </c>
      <c r="F241" s="58" t="s">
        <v>37</v>
      </c>
      <c r="G241" s="55">
        <v>2000</v>
      </c>
      <c r="H241" s="59">
        <v>18</v>
      </c>
      <c r="I241" s="93">
        <v>30972740</v>
      </c>
      <c r="J241" s="107">
        <v>2000</v>
      </c>
      <c r="K241" s="108">
        <v>18</v>
      </c>
      <c r="L241" s="106">
        <v>43186</v>
      </c>
      <c r="M241" s="106"/>
      <c r="N241" s="96"/>
      <c r="O241" s="96"/>
      <c r="P241" s="96"/>
      <c r="Q241" s="96"/>
      <c r="R241" s="96">
        <v>43189</v>
      </c>
      <c r="S241" s="65" t="s">
        <v>38</v>
      </c>
      <c r="T241" s="78">
        <v>410</v>
      </c>
      <c r="U241" s="80">
        <f t="shared" si="6"/>
        <v>7380</v>
      </c>
      <c r="V241" s="78"/>
      <c r="W241" s="79"/>
      <c r="X241" s="80">
        <f t="shared" si="7"/>
        <v>7380</v>
      </c>
      <c r="Y241" s="86"/>
      <c r="Z241" s="86"/>
      <c r="AA241" s="86"/>
      <c r="AB241" s="86"/>
      <c r="AC241" s="86"/>
    </row>
    <row r="242" customHeight="1" spans="2:29">
      <c r="B242" s="54"/>
      <c r="C242" s="55">
        <v>101722</v>
      </c>
      <c r="D242" s="101" t="s">
        <v>305</v>
      </c>
      <c r="E242" s="57" t="s">
        <v>112</v>
      </c>
      <c r="F242" s="58" t="s">
        <v>37</v>
      </c>
      <c r="G242" s="55">
        <v>780</v>
      </c>
      <c r="H242" s="59">
        <v>5.211</v>
      </c>
      <c r="I242" s="93">
        <v>30972828</v>
      </c>
      <c r="J242" s="107">
        <v>780</v>
      </c>
      <c r="K242" s="108">
        <v>5.211</v>
      </c>
      <c r="L242" s="106">
        <v>43186</v>
      </c>
      <c r="M242" s="106"/>
      <c r="N242" s="96"/>
      <c r="O242" s="96"/>
      <c r="P242" s="96"/>
      <c r="Q242" s="96"/>
      <c r="R242" s="96">
        <v>43190</v>
      </c>
      <c r="S242" s="65" t="s">
        <v>38</v>
      </c>
      <c r="T242" s="78">
        <v>390</v>
      </c>
      <c r="U242" s="80">
        <f t="shared" si="6"/>
        <v>2032.29</v>
      </c>
      <c r="V242" s="78"/>
      <c r="W242" s="79"/>
      <c r="X242" s="80">
        <f t="shared" si="7"/>
        <v>2032.29</v>
      </c>
      <c r="Y242" s="86"/>
      <c r="Z242" s="86"/>
      <c r="AA242" s="86"/>
      <c r="AB242" s="86"/>
      <c r="AC242" s="86"/>
    </row>
    <row r="243" customHeight="1" spans="2:29">
      <c r="B243" s="54"/>
      <c r="C243" s="55">
        <v>101724</v>
      </c>
      <c r="D243" s="101" t="s">
        <v>90</v>
      </c>
      <c r="E243" s="57" t="s">
        <v>91</v>
      </c>
      <c r="F243" s="58" t="s">
        <v>37</v>
      </c>
      <c r="G243" s="55">
        <v>300</v>
      </c>
      <c r="H243" s="59">
        <v>2.262</v>
      </c>
      <c r="I243" s="93">
        <v>30972831</v>
      </c>
      <c r="J243" s="107">
        <v>300</v>
      </c>
      <c r="K243" s="108">
        <v>2.262</v>
      </c>
      <c r="L243" s="106">
        <v>43186</v>
      </c>
      <c r="M243" s="106"/>
      <c r="N243" s="96"/>
      <c r="O243" s="96"/>
      <c r="P243" s="96"/>
      <c r="Q243" s="96"/>
      <c r="R243" s="96">
        <v>43192</v>
      </c>
      <c r="S243" s="65" t="s">
        <v>38</v>
      </c>
      <c r="T243" s="78">
        <v>563</v>
      </c>
      <c r="U243" s="80">
        <f t="shared" si="6"/>
        <v>1273.506</v>
      </c>
      <c r="V243" s="78"/>
      <c r="W243" s="79"/>
      <c r="X243" s="80">
        <f t="shared" si="7"/>
        <v>1273.506</v>
      </c>
      <c r="Y243" s="86"/>
      <c r="Z243" s="86"/>
      <c r="AA243" s="86"/>
      <c r="AB243" s="86"/>
      <c r="AC243" s="86"/>
    </row>
    <row r="244" customHeight="1" spans="2:29">
      <c r="B244" s="57"/>
      <c r="C244" s="55">
        <v>101733</v>
      </c>
      <c r="D244" s="101" t="s">
        <v>414</v>
      </c>
      <c r="E244" s="57" t="s">
        <v>415</v>
      </c>
      <c r="F244" s="58" t="s">
        <v>37</v>
      </c>
      <c r="G244" s="55">
        <v>200</v>
      </c>
      <c r="H244" s="59">
        <v>1.838</v>
      </c>
      <c r="I244" s="93">
        <v>30972829</v>
      </c>
      <c r="J244" s="107">
        <v>200</v>
      </c>
      <c r="K244" s="108">
        <v>1.838</v>
      </c>
      <c r="L244" s="106">
        <v>43186</v>
      </c>
      <c r="M244" s="106"/>
      <c r="N244" s="96"/>
      <c r="O244" s="96"/>
      <c r="P244" s="96"/>
      <c r="Q244" s="96"/>
      <c r="R244" s="96">
        <v>43191</v>
      </c>
      <c r="S244" s="65" t="s">
        <v>38</v>
      </c>
      <c r="T244" s="78">
        <v>819</v>
      </c>
      <c r="U244" s="80">
        <f t="shared" si="6"/>
        <v>1505.322</v>
      </c>
      <c r="V244" s="78"/>
      <c r="W244" s="79"/>
      <c r="X244" s="80">
        <f t="shared" si="7"/>
        <v>1505.322</v>
      </c>
      <c r="Y244" s="86"/>
      <c r="Z244" s="86"/>
      <c r="AA244" s="86"/>
      <c r="AB244" s="86"/>
      <c r="AC244" s="86"/>
    </row>
    <row r="245" customHeight="1" spans="2:29">
      <c r="B245" s="57"/>
      <c r="C245" s="55">
        <v>101735</v>
      </c>
      <c r="D245" s="101" t="s">
        <v>416</v>
      </c>
      <c r="E245" s="57" t="s">
        <v>415</v>
      </c>
      <c r="F245" s="58" t="s">
        <v>37</v>
      </c>
      <c r="G245" s="55">
        <v>250</v>
      </c>
      <c r="H245" s="59">
        <v>1.15</v>
      </c>
      <c r="I245" s="93">
        <v>30972830</v>
      </c>
      <c r="J245" s="107">
        <v>250</v>
      </c>
      <c r="K245" s="108">
        <v>1.15</v>
      </c>
      <c r="L245" s="106">
        <v>43186</v>
      </c>
      <c r="M245" s="106"/>
      <c r="N245" s="96"/>
      <c r="O245" s="96"/>
      <c r="P245" s="96"/>
      <c r="Q245" s="96"/>
      <c r="R245" s="96">
        <v>43191</v>
      </c>
      <c r="S245" s="65" t="s">
        <v>38</v>
      </c>
      <c r="T245" s="78">
        <v>829</v>
      </c>
      <c r="U245" s="80">
        <f t="shared" si="6"/>
        <v>953.35</v>
      </c>
      <c r="V245" s="78"/>
      <c r="W245" s="79"/>
      <c r="X245" s="80">
        <f t="shared" si="7"/>
        <v>953.35</v>
      </c>
      <c r="Y245" s="86"/>
      <c r="Z245" s="86"/>
      <c r="AA245" s="86"/>
      <c r="AB245" s="86"/>
      <c r="AC245" s="86"/>
    </row>
    <row r="246" customHeight="1" spans="2:29">
      <c r="B246" s="57"/>
      <c r="C246" s="55">
        <v>101740</v>
      </c>
      <c r="D246" s="101" t="s">
        <v>97</v>
      </c>
      <c r="E246" s="57" t="s">
        <v>98</v>
      </c>
      <c r="F246" s="58" t="s">
        <v>37</v>
      </c>
      <c r="G246" s="55">
        <v>200</v>
      </c>
      <c r="H246" s="59">
        <v>1.46</v>
      </c>
      <c r="I246" s="93">
        <v>30972834</v>
      </c>
      <c r="J246" s="107">
        <v>200</v>
      </c>
      <c r="K246" s="108">
        <v>1.46</v>
      </c>
      <c r="L246" s="106">
        <v>43186</v>
      </c>
      <c r="M246" s="106"/>
      <c r="N246" s="96"/>
      <c r="O246" s="96"/>
      <c r="P246" s="96"/>
      <c r="Q246" s="96"/>
      <c r="R246" s="96">
        <v>43191</v>
      </c>
      <c r="S246" s="65" t="s">
        <v>38</v>
      </c>
      <c r="T246" s="78">
        <v>708</v>
      </c>
      <c r="U246" s="80">
        <f t="shared" si="6"/>
        <v>1033.68</v>
      </c>
      <c r="V246" s="78"/>
      <c r="W246" s="79"/>
      <c r="X246" s="80">
        <f t="shared" si="7"/>
        <v>1033.68</v>
      </c>
      <c r="Y246" s="86"/>
      <c r="Z246" s="86"/>
      <c r="AA246" s="86"/>
      <c r="AB246" s="86"/>
      <c r="AC246" s="86"/>
    </row>
    <row r="247" customHeight="1" spans="2:29">
      <c r="B247" s="57"/>
      <c r="C247" s="55">
        <v>101741</v>
      </c>
      <c r="D247" s="101" t="s">
        <v>417</v>
      </c>
      <c r="E247" s="57" t="s">
        <v>418</v>
      </c>
      <c r="F247" s="58" t="s">
        <v>37</v>
      </c>
      <c r="G247" s="55">
        <v>200</v>
      </c>
      <c r="H247" s="59">
        <v>1.388</v>
      </c>
      <c r="I247" s="93">
        <v>30972833</v>
      </c>
      <c r="J247" s="107">
        <v>200</v>
      </c>
      <c r="K247" s="108">
        <v>1.388</v>
      </c>
      <c r="L247" s="106">
        <v>43186</v>
      </c>
      <c r="M247" s="106"/>
      <c r="N247" s="96"/>
      <c r="O247" s="96"/>
      <c r="P247" s="96"/>
      <c r="Q247" s="96"/>
      <c r="R247" s="96">
        <v>43191</v>
      </c>
      <c r="S247" s="65" t="s">
        <v>38</v>
      </c>
      <c r="T247" s="78">
        <v>695</v>
      </c>
      <c r="U247" s="80">
        <f t="shared" si="6"/>
        <v>964.66</v>
      </c>
      <c r="V247" s="78"/>
      <c r="W247" s="79"/>
      <c r="X247" s="80">
        <f t="shared" si="7"/>
        <v>964.66</v>
      </c>
      <c r="Y247" s="86"/>
      <c r="Z247" s="86"/>
      <c r="AA247" s="86"/>
      <c r="AB247" s="86"/>
      <c r="AC247" s="86"/>
    </row>
    <row r="248" customHeight="1" spans="2:29">
      <c r="B248" s="54"/>
      <c r="C248" s="55">
        <v>101742</v>
      </c>
      <c r="D248" s="101" t="s">
        <v>419</v>
      </c>
      <c r="E248" s="57" t="s">
        <v>420</v>
      </c>
      <c r="F248" s="58" t="s">
        <v>37</v>
      </c>
      <c r="G248" s="55">
        <v>200</v>
      </c>
      <c r="H248" s="59">
        <v>1.472</v>
      </c>
      <c r="I248" s="93">
        <v>30972832</v>
      </c>
      <c r="J248" s="107">
        <v>200</v>
      </c>
      <c r="K248" s="108">
        <v>1.472</v>
      </c>
      <c r="L248" s="106">
        <v>43186</v>
      </c>
      <c r="M248" s="106"/>
      <c r="N248" s="96"/>
      <c r="O248" s="96"/>
      <c r="P248" s="96"/>
      <c r="Q248" s="96"/>
      <c r="R248" s="96">
        <v>43191</v>
      </c>
      <c r="S248" s="65" t="s">
        <v>38</v>
      </c>
      <c r="T248" s="78">
        <v>695</v>
      </c>
      <c r="U248" s="80">
        <f t="shared" si="6"/>
        <v>1023.04</v>
      </c>
      <c r="V248" s="78"/>
      <c r="W248" s="79"/>
      <c r="X248" s="80">
        <f t="shared" si="7"/>
        <v>1023.04</v>
      </c>
      <c r="Y248" s="86"/>
      <c r="Z248" s="86"/>
      <c r="AA248" s="86"/>
      <c r="AB248" s="86"/>
      <c r="AC248" s="86"/>
    </row>
    <row r="249" customHeight="1" spans="2:29">
      <c r="B249" s="57"/>
      <c r="C249" s="55">
        <v>101743</v>
      </c>
      <c r="D249" s="101" t="s">
        <v>421</v>
      </c>
      <c r="E249" s="57" t="s">
        <v>422</v>
      </c>
      <c r="F249" s="58" t="s">
        <v>37</v>
      </c>
      <c r="G249" s="55">
        <v>308</v>
      </c>
      <c r="H249" s="59">
        <v>1.7172</v>
      </c>
      <c r="I249" s="93">
        <v>30972835</v>
      </c>
      <c r="J249" s="107">
        <v>308</v>
      </c>
      <c r="K249" s="108">
        <v>1.7172</v>
      </c>
      <c r="L249" s="106">
        <v>43186</v>
      </c>
      <c r="M249" s="106"/>
      <c r="N249" s="96"/>
      <c r="O249" s="96"/>
      <c r="P249" s="96"/>
      <c r="Q249" s="96"/>
      <c r="R249" s="96">
        <v>43191</v>
      </c>
      <c r="S249" s="65" t="s">
        <v>38</v>
      </c>
      <c r="T249" s="78">
        <v>725</v>
      </c>
      <c r="U249" s="80">
        <f t="shared" si="6"/>
        <v>1244.97</v>
      </c>
      <c r="V249" s="78"/>
      <c r="W249" s="79"/>
      <c r="X249" s="80">
        <f t="shared" si="7"/>
        <v>1244.97</v>
      </c>
      <c r="Y249" s="86"/>
      <c r="Z249" s="86"/>
      <c r="AA249" s="86"/>
      <c r="AB249" s="86"/>
      <c r="AC249" s="86"/>
    </row>
    <row r="250" customHeight="1" spans="2:29">
      <c r="B250" s="57"/>
      <c r="C250" s="55">
        <v>101745</v>
      </c>
      <c r="D250" s="101" t="s">
        <v>423</v>
      </c>
      <c r="E250" s="57" t="s">
        <v>424</v>
      </c>
      <c r="F250" s="58" t="s">
        <v>37</v>
      </c>
      <c r="G250" s="55">
        <v>280</v>
      </c>
      <c r="H250" s="59">
        <v>1.882</v>
      </c>
      <c r="I250" s="93">
        <v>30972837</v>
      </c>
      <c r="J250" s="107">
        <v>280</v>
      </c>
      <c r="K250" s="108">
        <v>1.882</v>
      </c>
      <c r="L250" s="106">
        <v>43186</v>
      </c>
      <c r="M250" s="106"/>
      <c r="N250" s="96"/>
      <c r="O250" s="96"/>
      <c r="P250" s="96"/>
      <c r="Q250" s="96"/>
      <c r="R250" s="96">
        <v>43191</v>
      </c>
      <c r="S250" s="65" t="s">
        <v>38</v>
      </c>
      <c r="T250" s="78">
        <v>660</v>
      </c>
      <c r="U250" s="80">
        <f t="shared" si="6"/>
        <v>1242.12</v>
      </c>
      <c r="V250" s="78"/>
      <c r="W250" s="79"/>
      <c r="X250" s="80">
        <f t="shared" si="7"/>
        <v>1242.12</v>
      </c>
      <c r="Y250" s="86"/>
      <c r="Z250" s="86"/>
      <c r="AA250" s="86"/>
      <c r="AB250" s="86"/>
      <c r="AC250" s="86"/>
    </row>
    <row r="251" customHeight="1" spans="2:29">
      <c r="B251" s="54"/>
      <c r="C251" s="55">
        <v>101748</v>
      </c>
      <c r="D251" s="101" t="s">
        <v>425</v>
      </c>
      <c r="E251" s="57" t="s">
        <v>426</v>
      </c>
      <c r="F251" s="58" t="s">
        <v>37</v>
      </c>
      <c r="G251" s="55">
        <v>400</v>
      </c>
      <c r="H251" s="59">
        <v>2.896</v>
      </c>
      <c r="I251" s="93">
        <v>30972836</v>
      </c>
      <c r="J251" s="107">
        <v>400</v>
      </c>
      <c r="K251" s="108">
        <v>2.896</v>
      </c>
      <c r="L251" s="106">
        <v>43186</v>
      </c>
      <c r="M251" s="106"/>
      <c r="N251" s="96"/>
      <c r="O251" s="96"/>
      <c r="P251" s="96"/>
      <c r="Q251" s="96"/>
      <c r="R251" s="96">
        <v>43189</v>
      </c>
      <c r="S251" s="65" t="s">
        <v>38</v>
      </c>
      <c r="T251" s="78">
        <v>563</v>
      </c>
      <c r="U251" s="80">
        <f t="shared" si="6"/>
        <v>1630.448</v>
      </c>
      <c r="V251" s="78"/>
      <c r="W251" s="79"/>
      <c r="X251" s="80">
        <f t="shared" si="7"/>
        <v>1630.448</v>
      </c>
      <c r="Y251" s="86"/>
      <c r="Z251" s="86"/>
      <c r="AA251" s="86"/>
      <c r="AB251" s="86"/>
      <c r="AC251" s="86"/>
    </row>
    <row r="252" customHeight="1" spans="2:29">
      <c r="B252" s="54"/>
      <c r="C252" s="55">
        <v>101750</v>
      </c>
      <c r="D252" s="101" t="s">
        <v>427</v>
      </c>
      <c r="E252" s="57" t="s">
        <v>428</v>
      </c>
      <c r="F252" s="58" t="s">
        <v>37</v>
      </c>
      <c r="G252" s="55">
        <v>500</v>
      </c>
      <c r="H252" s="59">
        <v>3.266</v>
      </c>
      <c r="I252" s="93">
        <v>30972838</v>
      </c>
      <c r="J252" s="107">
        <v>500</v>
      </c>
      <c r="K252" s="108">
        <v>3.266</v>
      </c>
      <c r="L252" s="106">
        <v>43186</v>
      </c>
      <c r="M252" s="106"/>
      <c r="N252" s="96"/>
      <c r="O252" s="96"/>
      <c r="P252" s="96"/>
      <c r="Q252" s="96"/>
      <c r="R252" s="96">
        <v>43191</v>
      </c>
      <c r="S252" s="65" t="s">
        <v>38</v>
      </c>
      <c r="T252" s="78">
        <v>780</v>
      </c>
      <c r="U252" s="80">
        <f t="shared" si="6"/>
        <v>2547.48</v>
      </c>
      <c r="V252" s="78"/>
      <c r="W252" s="79"/>
      <c r="X252" s="80">
        <f t="shared" si="7"/>
        <v>2547.48</v>
      </c>
      <c r="Y252" s="86"/>
      <c r="Z252" s="86"/>
      <c r="AA252" s="86"/>
      <c r="AB252" s="86"/>
      <c r="AC252" s="86"/>
    </row>
    <row r="253" customHeight="1" spans="2:29">
      <c r="B253" s="54"/>
      <c r="C253" s="55">
        <v>101755</v>
      </c>
      <c r="D253" s="101" t="s">
        <v>83</v>
      </c>
      <c r="E253" s="89" t="s">
        <v>84</v>
      </c>
      <c r="F253" s="58" t="s">
        <v>37</v>
      </c>
      <c r="G253" s="55">
        <v>220</v>
      </c>
      <c r="H253" s="59">
        <v>1.408</v>
      </c>
      <c r="I253" s="93">
        <v>30972866</v>
      </c>
      <c r="J253" s="107">
        <v>220</v>
      </c>
      <c r="K253" s="108">
        <v>1.408</v>
      </c>
      <c r="L253" s="106">
        <v>43186</v>
      </c>
      <c r="M253" s="106"/>
      <c r="N253" s="96"/>
      <c r="O253" s="96"/>
      <c r="P253" s="96"/>
      <c r="Q253" s="96"/>
      <c r="R253" s="96">
        <v>43191</v>
      </c>
      <c r="S253" s="65" t="s">
        <v>38</v>
      </c>
      <c r="T253" s="78">
        <v>660</v>
      </c>
      <c r="U253" s="80">
        <f t="shared" si="6"/>
        <v>929.28</v>
      </c>
      <c r="V253" s="78"/>
      <c r="W253" s="79"/>
      <c r="X253" s="80">
        <f t="shared" si="7"/>
        <v>929.28</v>
      </c>
      <c r="Y253" s="86"/>
      <c r="Z253" s="86"/>
      <c r="AA253" s="86"/>
      <c r="AB253" s="86"/>
      <c r="AC253" s="86"/>
    </row>
    <row r="254" customHeight="1" spans="2:29">
      <c r="B254" s="57"/>
      <c r="C254" s="55">
        <v>101758</v>
      </c>
      <c r="D254" s="56" t="s">
        <v>142</v>
      </c>
      <c r="E254" s="89" t="s">
        <v>143</v>
      </c>
      <c r="F254" s="58" t="s">
        <v>37</v>
      </c>
      <c r="G254" s="55">
        <v>200</v>
      </c>
      <c r="H254" s="59">
        <v>1.388</v>
      </c>
      <c r="I254" s="93">
        <v>30972868</v>
      </c>
      <c r="J254" s="107">
        <v>200</v>
      </c>
      <c r="K254" s="108">
        <v>1.388</v>
      </c>
      <c r="L254" s="106">
        <v>43186</v>
      </c>
      <c r="M254" s="106"/>
      <c r="N254" s="96"/>
      <c r="O254" s="96"/>
      <c r="P254" s="96"/>
      <c r="Q254" s="96"/>
      <c r="R254" s="96">
        <v>43191</v>
      </c>
      <c r="S254" s="65" t="s">
        <v>38</v>
      </c>
      <c r="T254" s="78">
        <v>855</v>
      </c>
      <c r="U254" s="80">
        <f t="shared" si="6"/>
        <v>1186.74</v>
      </c>
      <c r="V254" s="78"/>
      <c r="W254" s="79"/>
      <c r="X254" s="80">
        <f t="shared" si="7"/>
        <v>1186.74</v>
      </c>
      <c r="Y254" s="86"/>
      <c r="Z254" s="86"/>
      <c r="AA254" s="86"/>
      <c r="AB254" s="86"/>
      <c r="AC254" s="86"/>
    </row>
    <row r="255" customHeight="1" spans="2:29">
      <c r="B255" s="54"/>
      <c r="C255" s="55">
        <v>101760</v>
      </c>
      <c r="D255" s="101" t="s">
        <v>185</v>
      </c>
      <c r="E255" s="57" t="s">
        <v>186</v>
      </c>
      <c r="F255" s="58" t="s">
        <v>37</v>
      </c>
      <c r="G255" s="55">
        <v>600</v>
      </c>
      <c r="H255" s="59">
        <v>4.02</v>
      </c>
      <c r="I255" s="93">
        <v>30972841</v>
      </c>
      <c r="J255" s="107">
        <v>600</v>
      </c>
      <c r="K255" s="108">
        <v>4.02</v>
      </c>
      <c r="L255" s="106">
        <v>43186</v>
      </c>
      <c r="M255" s="106"/>
      <c r="N255" s="96"/>
      <c r="O255" s="96"/>
      <c r="P255" s="96"/>
      <c r="Q255" s="96"/>
      <c r="R255" s="96">
        <v>43191</v>
      </c>
      <c r="S255" s="65" t="s">
        <v>38</v>
      </c>
      <c r="T255" s="78">
        <v>680</v>
      </c>
      <c r="U255" s="80">
        <f t="shared" si="6"/>
        <v>2733.6</v>
      </c>
      <c r="V255" s="78"/>
      <c r="W255" s="79"/>
      <c r="X255" s="80">
        <f t="shared" si="7"/>
        <v>2733.6</v>
      </c>
      <c r="Y255" s="86"/>
      <c r="Z255" s="86"/>
      <c r="AA255" s="86"/>
      <c r="AB255" s="86"/>
      <c r="AC255" s="86"/>
    </row>
    <row r="256" customHeight="1" spans="2:29">
      <c r="B256" s="57"/>
      <c r="C256" s="55">
        <v>101762</v>
      </c>
      <c r="D256" s="101" t="s">
        <v>429</v>
      </c>
      <c r="E256" s="57" t="s">
        <v>118</v>
      </c>
      <c r="F256" s="58" t="s">
        <v>37</v>
      </c>
      <c r="G256" s="55">
        <v>600</v>
      </c>
      <c r="H256" s="59">
        <v>3.84</v>
      </c>
      <c r="I256" s="93">
        <v>30972843</v>
      </c>
      <c r="J256" s="107">
        <v>600</v>
      </c>
      <c r="K256" s="108">
        <v>3.84</v>
      </c>
      <c r="L256" s="106">
        <v>43186</v>
      </c>
      <c r="M256" s="106"/>
      <c r="N256" s="96"/>
      <c r="O256" s="96"/>
      <c r="P256" s="96"/>
      <c r="Q256" s="96"/>
      <c r="R256" s="96">
        <v>43190</v>
      </c>
      <c r="S256" s="65" t="s">
        <v>38</v>
      </c>
      <c r="T256" s="78">
        <v>530</v>
      </c>
      <c r="U256" s="80">
        <f t="shared" si="6"/>
        <v>2035.2</v>
      </c>
      <c r="V256" s="78"/>
      <c r="W256" s="79"/>
      <c r="X256" s="80">
        <f t="shared" si="7"/>
        <v>2035.2</v>
      </c>
      <c r="Y256" s="86"/>
      <c r="Z256" s="86"/>
      <c r="AA256" s="86"/>
      <c r="AB256" s="86"/>
      <c r="AC256" s="86"/>
    </row>
    <row r="257" customHeight="1" spans="2:29">
      <c r="B257" s="54">
        <v>43186</v>
      </c>
      <c r="C257" s="55">
        <v>101804</v>
      </c>
      <c r="D257" s="101" t="s">
        <v>48</v>
      </c>
      <c r="E257" s="57" t="s">
        <v>49</v>
      </c>
      <c r="F257" s="58" t="s">
        <v>37</v>
      </c>
      <c r="G257" s="55">
        <v>600</v>
      </c>
      <c r="H257" s="59">
        <v>3.84</v>
      </c>
      <c r="I257" s="93">
        <v>30972773</v>
      </c>
      <c r="J257" s="107">
        <v>600</v>
      </c>
      <c r="K257" s="108">
        <v>3.84</v>
      </c>
      <c r="L257" s="106">
        <v>43187</v>
      </c>
      <c r="M257" s="106"/>
      <c r="N257" s="96"/>
      <c r="O257" s="96"/>
      <c r="P257" s="96"/>
      <c r="Q257" s="96"/>
      <c r="R257" s="96">
        <v>43193</v>
      </c>
      <c r="S257" s="65" t="s">
        <v>38</v>
      </c>
      <c r="T257" s="78">
        <v>650</v>
      </c>
      <c r="U257" s="80">
        <f t="shared" si="6"/>
        <v>2496</v>
      </c>
      <c r="V257" s="78"/>
      <c r="W257" s="79"/>
      <c r="X257" s="80">
        <f t="shared" si="7"/>
        <v>2496</v>
      </c>
      <c r="Y257" s="86"/>
      <c r="Z257" s="86"/>
      <c r="AA257" s="86"/>
      <c r="AB257" s="86"/>
      <c r="AC257" s="86"/>
    </row>
    <row r="258" customHeight="1" spans="2:29">
      <c r="B258" s="54"/>
      <c r="C258" s="55">
        <v>101807</v>
      </c>
      <c r="D258" s="101" t="s">
        <v>187</v>
      </c>
      <c r="E258" s="57" t="s">
        <v>188</v>
      </c>
      <c r="F258" s="58" t="s">
        <v>37</v>
      </c>
      <c r="G258" s="110">
        <v>250</v>
      </c>
      <c r="H258" s="111">
        <v>1.6</v>
      </c>
      <c r="I258" s="93">
        <v>30972775</v>
      </c>
      <c r="J258" s="107">
        <v>250</v>
      </c>
      <c r="K258" s="108">
        <v>1.6</v>
      </c>
      <c r="L258" s="106">
        <v>43187</v>
      </c>
      <c r="M258" s="106"/>
      <c r="N258" s="96"/>
      <c r="O258" s="96"/>
      <c r="P258" s="96"/>
      <c r="Q258" s="96"/>
      <c r="R258" s="96">
        <v>43193</v>
      </c>
      <c r="S258" s="65" t="s">
        <v>38</v>
      </c>
      <c r="T258" s="78">
        <v>582</v>
      </c>
      <c r="U258" s="80">
        <f t="shared" si="6"/>
        <v>931.2</v>
      </c>
      <c r="V258" s="78"/>
      <c r="W258" s="79"/>
      <c r="X258" s="80">
        <f t="shared" si="7"/>
        <v>931.2</v>
      </c>
      <c r="Y258" s="86"/>
      <c r="Z258" s="86"/>
      <c r="AA258" s="86"/>
      <c r="AB258" s="86"/>
      <c r="AC258" s="86"/>
    </row>
    <row r="259" customHeight="1" spans="2:29">
      <c r="B259" s="57"/>
      <c r="C259" s="55">
        <v>101811</v>
      </c>
      <c r="D259" s="101" t="s">
        <v>66</v>
      </c>
      <c r="E259" s="57" t="s">
        <v>51</v>
      </c>
      <c r="F259" s="58" t="s">
        <v>37</v>
      </c>
      <c r="G259" s="55">
        <v>1680</v>
      </c>
      <c r="H259" s="59">
        <v>13.656</v>
      </c>
      <c r="I259" s="93">
        <v>30972777</v>
      </c>
      <c r="J259" s="107">
        <v>1680</v>
      </c>
      <c r="K259" s="108">
        <v>13.656</v>
      </c>
      <c r="L259" s="106">
        <v>43187</v>
      </c>
      <c r="M259" s="106"/>
      <c r="N259" s="96"/>
      <c r="O259" s="96"/>
      <c r="P259" s="96"/>
      <c r="Q259" s="96"/>
      <c r="R259" s="96">
        <v>43193</v>
      </c>
      <c r="S259" s="65" t="s">
        <v>38</v>
      </c>
      <c r="T259" s="78">
        <v>490</v>
      </c>
      <c r="U259" s="80">
        <f t="shared" si="6"/>
        <v>6691.44</v>
      </c>
      <c r="V259" s="78"/>
      <c r="W259" s="79"/>
      <c r="X259" s="80">
        <f t="shared" si="7"/>
        <v>6691.44</v>
      </c>
      <c r="Y259" s="86"/>
      <c r="Z259" s="86"/>
      <c r="AA259" s="86"/>
      <c r="AB259" s="86"/>
      <c r="AC259" s="86"/>
    </row>
    <row r="260" customHeight="1" spans="2:29">
      <c r="B260" s="57"/>
      <c r="C260" s="55">
        <v>101813</v>
      </c>
      <c r="D260" s="101" t="s">
        <v>209</v>
      </c>
      <c r="E260" s="57" t="s">
        <v>210</v>
      </c>
      <c r="F260" s="58" t="s">
        <v>37</v>
      </c>
      <c r="G260" s="55">
        <v>310</v>
      </c>
      <c r="H260" s="59">
        <v>2.356</v>
      </c>
      <c r="I260" s="93">
        <v>30972779</v>
      </c>
      <c r="J260" s="107">
        <v>310</v>
      </c>
      <c r="K260" s="108">
        <v>2.356</v>
      </c>
      <c r="L260" s="106">
        <v>43187</v>
      </c>
      <c r="M260" s="106"/>
      <c r="N260" s="96"/>
      <c r="O260" s="96"/>
      <c r="P260" s="96"/>
      <c r="Q260" s="96"/>
      <c r="R260" s="96">
        <v>43193</v>
      </c>
      <c r="S260" s="65" t="s">
        <v>38</v>
      </c>
      <c r="T260" s="78">
        <v>563</v>
      </c>
      <c r="U260" s="80">
        <f t="shared" si="6"/>
        <v>1326.428</v>
      </c>
      <c r="V260" s="78"/>
      <c r="W260" s="79"/>
      <c r="X260" s="80">
        <f t="shared" si="7"/>
        <v>1326.428</v>
      </c>
      <c r="Y260" s="86"/>
      <c r="Z260" s="86"/>
      <c r="AA260" s="86"/>
      <c r="AB260" s="86"/>
      <c r="AC260" s="86"/>
    </row>
    <row r="261" customHeight="1" spans="2:29">
      <c r="B261" s="57"/>
      <c r="C261" s="55">
        <v>101814</v>
      </c>
      <c r="D261" s="101" t="s">
        <v>218</v>
      </c>
      <c r="E261" s="57" t="s">
        <v>219</v>
      </c>
      <c r="F261" s="58" t="s">
        <v>37</v>
      </c>
      <c r="G261" s="55">
        <v>950</v>
      </c>
      <c r="H261" s="59">
        <v>6.65</v>
      </c>
      <c r="I261" s="93">
        <v>30972781</v>
      </c>
      <c r="J261" s="107">
        <v>950</v>
      </c>
      <c r="K261" s="108">
        <v>6.65</v>
      </c>
      <c r="L261" s="106">
        <v>43187</v>
      </c>
      <c r="M261" s="106"/>
      <c r="N261" s="96"/>
      <c r="O261" s="96"/>
      <c r="P261" s="96"/>
      <c r="Q261" s="96"/>
      <c r="R261" s="96">
        <v>43193</v>
      </c>
      <c r="S261" s="65" t="s">
        <v>38</v>
      </c>
      <c r="T261" s="78">
        <v>546</v>
      </c>
      <c r="U261" s="80">
        <f t="shared" ref="U261:U303" si="8">T261*K261</f>
        <v>3630.9</v>
      </c>
      <c r="V261" s="78"/>
      <c r="W261" s="79"/>
      <c r="X261" s="80">
        <f t="shared" ref="X261:X304" si="9">W261+U261</f>
        <v>3630.9</v>
      </c>
      <c r="Y261" s="86"/>
      <c r="Z261" s="86"/>
      <c r="AA261" s="86"/>
      <c r="AB261" s="86"/>
      <c r="AC261" s="86"/>
    </row>
    <row r="262" customHeight="1" spans="2:29">
      <c r="B262" s="54"/>
      <c r="C262" s="55">
        <v>101829</v>
      </c>
      <c r="D262" s="101" t="s">
        <v>174</v>
      </c>
      <c r="E262" s="57" t="s">
        <v>112</v>
      </c>
      <c r="F262" s="58" t="s">
        <v>37</v>
      </c>
      <c r="G262" s="55">
        <v>910</v>
      </c>
      <c r="H262" s="59">
        <v>7.222</v>
      </c>
      <c r="I262" s="93">
        <v>30972783</v>
      </c>
      <c r="J262" s="107">
        <v>910</v>
      </c>
      <c r="K262" s="108">
        <v>7.222</v>
      </c>
      <c r="L262" s="106">
        <v>43187</v>
      </c>
      <c r="M262" s="106"/>
      <c r="N262" s="96"/>
      <c r="O262" s="96"/>
      <c r="P262" s="96"/>
      <c r="Q262" s="96"/>
      <c r="R262" s="96">
        <v>43193</v>
      </c>
      <c r="S262" s="65" t="s">
        <v>38</v>
      </c>
      <c r="T262" s="78">
        <v>390</v>
      </c>
      <c r="U262" s="80">
        <f t="shared" si="8"/>
        <v>2816.58</v>
      </c>
      <c r="V262" s="78"/>
      <c r="W262" s="79"/>
      <c r="X262" s="80">
        <f t="shared" si="9"/>
        <v>2816.58</v>
      </c>
      <c r="Y262" s="86"/>
      <c r="Z262" s="86"/>
      <c r="AA262" s="86"/>
      <c r="AB262" s="86"/>
      <c r="AC262" s="86"/>
    </row>
    <row r="263" customHeight="1" spans="2:29">
      <c r="B263" s="54"/>
      <c r="C263" s="55">
        <v>101832</v>
      </c>
      <c r="D263" s="101" t="s">
        <v>338</v>
      </c>
      <c r="E263" s="57" t="s">
        <v>339</v>
      </c>
      <c r="F263" s="58" t="s">
        <v>37</v>
      </c>
      <c r="G263" s="55">
        <v>490</v>
      </c>
      <c r="H263" s="59">
        <v>3.442</v>
      </c>
      <c r="I263" s="93">
        <v>30972785</v>
      </c>
      <c r="J263" s="107">
        <v>490</v>
      </c>
      <c r="K263" s="108">
        <v>3.442</v>
      </c>
      <c r="L263" s="106">
        <v>43187</v>
      </c>
      <c r="M263" s="106"/>
      <c r="N263" s="96"/>
      <c r="O263" s="96"/>
      <c r="P263" s="96"/>
      <c r="Q263" s="96"/>
      <c r="R263" s="96">
        <v>43193</v>
      </c>
      <c r="S263" s="65" t="s">
        <v>38</v>
      </c>
      <c r="T263" s="78">
        <v>563</v>
      </c>
      <c r="U263" s="80">
        <f t="shared" si="8"/>
        <v>1937.846</v>
      </c>
      <c r="V263" s="78"/>
      <c r="W263" s="79"/>
      <c r="X263" s="80">
        <f t="shared" si="9"/>
        <v>1937.846</v>
      </c>
      <c r="Y263" s="86"/>
      <c r="Z263" s="86"/>
      <c r="AA263" s="86"/>
      <c r="AB263" s="86"/>
      <c r="AC263" s="86"/>
    </row>
    <row r="264" customHeight="1" spans="2:29">
      <c r="B264" s="54"/>
      <c r="C264" s="55">
        <v>101835</v>
      </c>
      <c r="D264" s="101" t="s">
        <v>300</v>
      </c>
      <c r="E264" s="57" t="s">
        <v>301</v>
      </c>
      <c r="F264" s="58" t="s">
        <v>37</v>
      </c>
      <c r="G264" s="55">
        <v>900</v>
      </c>
      <c r="H264" s="59">
        <v>5.76</v>
      </c>
      <c r="I264" s="93">
        <v>30972774</v>
      </c>
      <c r="J264" s="107">
        <v>900</v>
      </c>
      <c r="K264" s="108">
        <v>5.76</v>
      </c>
      <c r="L264" s="106">
        <v>43187</v>
      </c>
      <c r="M264" s="106"/>
      <c r="N264" s="96"/>
      <c r="O264" s="96"/>
      <c r="P264" s="96"/>
      <c r="Q264" s="96"/>
      <c r="R264" s="96">
        <v>43193</v>
      </c>
      <c r="S264" s="65" t="s">
        <v>38</v>
      </c>
      <c r="T264" s="78">
        <v>620</v>
      </c>
      <c r="U264" s="80">
        <f t="shared" si="8"/>
        <v>3571.2</v>
      </c>
      <c r="V264" s="78"/>
      <c r="W264" s="79"/>
      <c r="X264" s="80">
        <f t="shared" si="9"/>
        <v>3571.2</v>
      </c>
      <c r="Y264" s="86"/>
      <c r="Z264" s="86"/>
      <c r="AA264" s="86"/>
      <c r="AB264" s="86"/>
      <c r="AC264" s="86"/>
    </row>
    <row r="265" customHeight="1" spans="2:29">
      <c r="B265" s="57"/>
      <c r="C265" s="55">
        <v>101841</v>
      </c>
      <c r="D265" s="101" t="s">
        <v>430</v>
      </c>
      <c r="E265" s="57" t="s">
        <v>65</v>
      </c>
      <c r="F265" s="58" t="s">
        <v>37</v>
      </c>
      <c r="G265" s="55">
        <v>650</v>
      </c>
      <c r="H265" s="59">
        <v>4.7</v>
      </c>
      <c r="I265" s="93">
        <v>30972776</v>
      </c>
      <c r="J265" s="107">
        <v>650</v>
      </c>
      <c r="K265" s="108">
        <v>4.7</v>
      </c>
      <c r="L265" s="106">
        <v>43187</v>
      </c>
      <c r="M265" s="106"/>
      <c r="N265" s="96"/>
      <c r="O265" s="96"/>
      <c r="P265" s="96"/>
      <c r="Q265" s="96"/>
      <c r="R265" s="96">
        <v>43193</v>
      </c>
      <c r="S265" s="65" t="s">
        <v>38</v>
      </c>
      <c r="T265" s="78">
        <v>598</v>
      </c>
      <c r="U265" s="80">
        <f t="shared" si="8"/>
        <v>2810.6</v>
      </c>
      <c r="V265" s="78"/>
      <c r="W265" s="79"/>
      <c r="X265" s="80">
        <f t="shared" si="9"/>
        <v>2810.6</v>
      </c>
      <c r="Y265" s="86"/>
      <c r="Z265" s="86"/>
      <c r="AA265" s="86"/>
      <c r="AB265" s="86"/>
      <c r="AC265" s="86"/>
    </row>
    <row r="266" customHeight="1" spans="2:29">
      <c r="B266" s="57"/>
      <c r="C266" s="55">
        <v>101842</v>
      </c>
      <c r="D266" s="101" t="s">
        <v>431</v>
      </c>
      <c r="E266" s="112" t="s">
        <v>93</v>
      </c>
      <c r="F266" s="58" t="s">
        <v>37</v>
      </c>
      <c r="G266" s="55">
        <v>400</v>
      </c>
      <c r="H266" s="59">
        <v>2.98</v>
      </c>
      <c r="I266" s="93">
        <v>30972778</v>
      </c>
      <c r="J266" s="107">
        <v>400</v>
      </c>
      <c r="K266" s="108">
        <v>2.98</v>
      </c>
      <c r="L266" s="106">
        <v>43187</v>
      </c>
      <c r="M266" s="106"/>
      <c r="N266" s="96"/>
      <c r="O266" s="96"/>
      <c r="P266" s="96"/>
      <c r="Q266" s="96"/>
      <c r="R266" s="96">
        <v>43193</v>
      </c>
      <c r="S266" s="65" t="s">
        <v>38</v>
      </c>
      <c r="T266" s="78">
        <v>611</v>
      </c>
      <c r="U266" s="80">
        <f t="shared" si="8"/>
        <v>1820.78</v>
      </c>
      <c r="V266" s="78"/>
      <c r="W266" s="79"/>
      <c r="X266" s="80">
        <f t="shared" si="9"/>
        <v>1820.78</v>
      </c>
      <c r="Y266" s="86"/>
      <c r="Z266" s="86"/>
      <c r="AA266" s="86"/>
      <c r="AB266" s="86"/>
      <c r="AC266" s="86"/>
    </row>
    <row r="267" customHeight="1" spans="2:29">
      <c r="B267" s="57"/>
      <c r="C267" s="55">
        <v>101845</v>
      </c>
      <c r="D267" s="101" t="s">
        <v>432</v>
      </c>
      <c r="E267" s="57" t="s">
        <v>433</v>
      </c>
      <c r="F267" s="58" t="s">
        <v>37</v>
      </c>
      <c r="G267" s="55">
        <v>3170</v>
      </c>
      <c r="H267" s="59">
        <v>21.314</v>
      </c>
      <c r="I267" s="93">
        <v>30972780</v>
      </c>
      <c r="J267" s="107">
        <v>3170</v>
      </c>
      <c r="K267" s="108">
        <v>21.314</v>
      </c>
      <c r="L267" s="106">
        <v>43188</v>
      </c>
      <c r="M267" s="106"/>
      <c r="N267" s="96"/>
      <c r="O267" s="96"/>
      <c r="P267" s="96"/>
      <c r="Q267" s="96"/>
      <c r="R267" s="96">
        <v>43191</v>
      </c>
      <c r="S267" s="65" t="s">
        <v>38</v>
      </c>
      <c r="T267" s="78">
        <v>622</v>
      </c>
      <c r="U267" s="80">
        <f t="shared" si="8"/>
        <v>13257.308</v>
      </c>
      <c r="V267" s="78"/>
      <c r="W267" s="79"/>
      <c r="X267" s="80">
        <f t="shared" si="9"/>
        <v>13257.308</v>
      </c>
      <c r="Y267" s="86"/>
      <c r="Z267" s="86"/>
      <c r="AA267" s="86"/>
      <c r="AB267" s="86"/>
      <c r="AC267" s="86"/>
    </row>
    <row r="268" customHeight="1" spans="2:29">
      <c r="B268" s="57"/>
      <c r="C268" s="55">
        <v>101847</v>
      </c>
      <c r="D268" s="101" t="s">
        <v>434</v>
      </c>
      <c r="E268" s="57" t="s">
        <v>93</v>
      </c>
      <c r="F268" s="58" t="s">
        <v>37</v>
      </c>
      <c r="G268" s="55">
        <v>980</v>
      </c>
      <c r="H268" s="59">
        <v>6.535</v>
      </c>
      <c r="I268" s="93">
        <v>30972782</v>
      </c>
      <c r="J268" s="107">
        <v>980</v>
      </c>
      <c r="K268" s="108">
        <v>6.535</v>
      </c>
      <c r="L268" s="106">
        <v>43187</v>
      </c>
      <c r="M268" s="106"/>
      <c r="N268" s="96"/>
      <c r="O268" s="96"/>
      <c r="P268" s="96"/>
      <c r="Q268" s="96"/>
      <c r="R268" s="96">
        <v>43193</v>
      </c>
      <c r="S268" s="65" t="s">
        <v>38</v>
      </c>
      <c r="T268" s="78">
        <v>581</v>
      </c>
      <c r="U268" s="80">
        <f t="shared" si="8"/>
        <v>3796.835</v>
      </c>
      <c r="V268" s="78"/>
      <c r="W268" s="79"/>
      <c r="X268" s="80">
        <f t="shared" si="9"/>
        <v>3796.835</v>
      </c>
      <c r="Y268" s="86"/>
      <c r="Z268" s="86"/>
      <c r="AA268" s="86"/>
      <c r="AB268" s="86"/>
      <c r="AC268" s="86"/>
    </row>
    <row r="269" customHeight="1" spans="2:29">
      <c r="B269" s="57"/>
      <c r="C269" s="55">
        <v>101855</v>
      </c>
      <c r="D269" s="101" t="s">
        <v>103</v>
      </c>
      <c r="E269" s="57" t="s">
        <v>104</v>
      </c>
      <c r="F269" s="58" t="s">
        <v>37</v>
      </c>
      <c r="G269" s="55">
        <v>1210</v>
      </c>
      <c r="H269" s="59">
        <v>8.734</v>
      </c>
      <c r="I269" s="93">
        <v>30972784</v>
      </c>
      <c r="J269" s="107">
        <v>1210</v>
      </c>
      <c r="K269" s="108">
        <v>8.734</v>
      </c>
      <c r="L269" s="106">
        <v>43187</v>
      </c>
      <c r="M269" s="106"/>
      <c r="N269" s="96"/>
      <c r="O269" s="96"/>
      <c r="P269" s="96"/>
      <c r="Q269" s="96"/>
      <c r="R269" s="96">
        <v>43193</v>
      </c>
      <c r="S269" s="65" t="s">
        <v>38</v>
      </c>
      <c r="T269" s="78">
        <v>646</v>
      </c>
      <c r="U269" s="80">
        <f t="shared" si="8"/>
        <v>5642.164</v>
      </c>
      <c r="V269" s="78"/>
      <c r="W269" s="79"/>
      <c r="X269" s="80">
        <f t="shared" si="9"/>
        <v>5642.164</v>
      </c>
      <c r="Y269" s="86"/>
      <c r="Z269" s="86"/>
      <c r="AA269" s="86"/>
      <c r="AB269" s="86"/>
      <c r="AC269" s="86"/>
    </row>
    <row r="270" customHeight="1" spans="2:29">
      <c r="B270" s="57"/>
      <c r="C270" s="55">
        <v>101858</v>
      </c>
      <c r="D270" s="101" t="s">
        <v>105</v>
      </c>
      <c r="E270" s="57" t="s">
        <v>40</v>
      </c>
      <c r="F270" s="58" t="s">
        <v>37</v>
      </c>
      <c r="G270" s="55">
        <v>300</v>
      </c>
      <c r="H270" s="59">
        <v>2.31</v>
      </c>
      <c r="I270" s="93">
        <v>30972786</v>
      </c>
      <c r="J270" s="107">
        <v>300</v>
      </c>
      <c r="K270" s="108">
        <v>2.31</v>
      </c>
      <c r="L270" s="106">
        <v>43187</v>
      </c>
      <c r="M270" s="106"/>
      <c r="N270" s="96"/>
      <c r="O270" s="96"/>
      <c r="P270" s="96"/>
      <c r="Q270" s="96"/>
      <c r="R270" s="96">
        <v>43193</v>
      </c>
      <c r="S270" s="65" t="s">
        <v>38</v>
      </c>
      <c r="T270" s="78">
        <v>559</v>
      </c>
      <c r="U270" s="80">
        <f t="shared" si="8"/>
        <v>1291.29</v>
      </c>
      <c r="V270" s="78"/>
      <c r="W270" s="79"/>
      <c r="X270" s="80">
        <f t="shared" si="9"/>
        <v>1291.29</v>
      </c>
      <c r="Y270" s="86"/>
      <c r="Z270" s="86"/>
      <c r="AA270" s="86"/>
      <c r="AB270" s="86"/>
      <c r="AC270" s="86"/>
    </row>
    <row r="271" customHeight="1" spans="2:29">
      <c r="B271" s="57"/>
      <c r="C271" s="55">
        <v>101859</v>
      </c>
      <c r="D271" s="101" t="s">
        <v>435</v>
      </c>
      <c r="E271" s="57" t="s">
        <v>436</v>
      </c>
      <c r="F271" s="58" t="s">
        <v>37</v>
      </c>
      <c r="G271" s="55">
        <v>1125</v>
      </c>
      <c r="H271" s="59">
        <v>7.5375</v>
      </c>
      <c r="I271" s="93">
        <v>30972845</v>
      </c>
      <c r="J271" s="107">
        <v>1125</v>
      </c>
      <c r="K271" s="108">
        <v>7.5375</v>
      </c>
      <c r="L271" s="106">
        <v>43188</v>
      </c>
      <c r="M271" s="106"/>
      <c r="N271" s="96"/>
      <c r="O271" s="96"/>
      <c r="P271" s="96"/>
      <c r="Q271" s="96"/>
      <c r="R271" s="96">
        <v>43194</v>
      </c>
      <c r="S271" s="65" t="s">
        <v>38</v>
      </c>
      <c r="T271" s="78">
        <v>643</v>
      </c>
      <c r="U271" s="80">
        <f t="shared" si="8"/>
        <v>4846.6125</v>
      </c>
      <c r="V271" s="78"/>
      <c r="W271" s="79"/>
      <c r="X271" s="80">
        <f t="shared" si="9"/>
        <v>4846.6125</v>
      </c>
      <c r="Y271" s="86"/>
      <c r="Z271" s="86"/>
      <c r="AA271" s="86"/>
      <c r="AB271" s="86"/>
      <c r="AC271" s="86"/>
    </row>
    <row r="272" customHeight="1" spans="2:29">
      <c r="B272" s="57"/>
      <c r="C272" s="55">
        <v>101861</v>
      </c>
      <c r="D272" s="101" t="s">
        <v>437</v>
      </c>
      <c r="E272" s="57" t="s">
        <v>108</v>
      </c>
      <c r="F272" s="58" t="s">
        <v>37</v>
      </c>
      <c r="G272" s="55">
        <v>655</v>
      </c>
      <c r="H272" s="59">
        <v>4.336</v>
      </c>
      <c r="I272" s="93">
        <v>30972847</v>
      </c>
      <c r="J272" s="107">
        <v>655</v>
      </c>
      <c r="K272" s="108">
        <v>4.336</v>
      </c>
      <c r="L272" s="106">
        <v>43187</v>
      </c>
      <c r="M272" s="106"/>
      <c r="N272" s="96"/>
      <c r="O272" s="96"/>
      <c r="P272" s="96"/>
      <c r="Q272" s="96"/>
      <c r="R272" s="96">
        <v>43193</v>
      </c>
      <c r="S272" s="65" t="s">
        <v>38</v>
      </c>
      <c r="T272" s="78">
        <v>910</v>
      </c>
      <c r="U272" s="80">
        <f t="shared" si="8"/>
        <v>3945.76</v>
      </c>
      <c r="V272" s="78"/>
      <c r="W272" s="79"/>
      <c r="X272" s="80">
        <f t="shared" si="9"/>
        <v>3945.76</v>
      </c>
      <c r="Y272" s="86"/>
      <c r="Z272" s="86"/>
      <c r="AA272" s="86"/>
      <c r="AB272" s="86"/>
      <c r="AC272" s="86"/>
    </row>
    <row r="273" customHeight="1" spans="2:29">
      <c r="B273" s="54">
        <v>43187</v>
      </c>
      <c r="C273" s="55">
        <v>101904</v>
      </c>
      <c r="D273" s="101" t="s">
        <v>46</v>
      </c>
      <c r="E273" s="57" t="s">
        <v>47</v>
      </c>
      <c r="F273" s="58" t="s">
        <v>37</v>
      </c>
      <c r="G273" s="55">
        <v>370</v>
      </c>
      <c r="H273" s="59">
        <v>2.374</v>
      </c>
      <c r="I273" s="93">
        <v>30972849</v>
      </c>
      <c r="J273" s="107">
        <v>370</v>
      </c>
      <c r="K273" s="108">
        <v>2.374</v>
      </c>
      <c r="L273" s="106">
        <v>43188</v>
      </c>
      <c r="M273" s="106"/>
      <c r="N273" s="96"/>
      <c r="O273" s="96"/>
      <c r="P273" s="96"/>
      <c r="Q273" s="96"/>
      <c r="R273" s="96">
        <v>43194</v>
      </c>
      <c r="S273" s="65" t="s">
        <v>38</v>
      </c>
      <c r="T273" s="78">
        <v>681</v>
      </c>
      <c r="U273" s="80">
        <f t="shared" si="8"/>
        <v>1616.694</v>
      </c>
      <c r="V273" s="78"/>
      <c r="W273" s="79"/>
      <c r="X273" s="80">
        <f t="shared" si="9"/>
        <v>1616.694</v>
      </c>
      <c r="Y273" s="86"/>
      <c r="Z273" s="86"/>
      <c r="AA273" s="86"/>
      <c r="AB273" s="86"/>
      <c r="AC273" s="86"/>
    </row>
    <row r="274" customHeight="1" spans="2:29">
      <c r="B274" s="57"/>
      <c r="C274" s="55">
        <v>101907</v>
      </c>
      <c r="D274" s="101" t="s">
        <v>438</v>
      </c>
      <c r="E274" s="57" t="s">
        <v>439</v>
      </c>
      <c r="F274" s="58" t="s">
        <v>37</v>
      </c>
      <c r="G274" s="55">
        <v>200</v>
      </c>
      <c r="H274" s="59">
        <v>1.424</v>
      </c>
      <c r="I274" s="93">
        <v>30972851</v>
      </c>
      <c r="J274" s="107">
        <v>200</v>
      </c>
      <c r="K274" s="108">
        <v>1.424</v>
      </c>
      <c r="L274" s="106">
        <v>43188</v>
      </c>
      <c r="M274" s="106"/>
      <c r="N274" s="96"/>
      <c r="O274" s="96"/>
      <c r="P274" s="96"/>
      <c r="Q274" s="96"/>
      <c r="R274" s="96">
        <v>43194</v>
      </c>
      <c r="S274" s="65" t="s">
        <v>38</v>
      </c>
      <c r="T274" s="78">
        <v>657</v>
      </c>
      <c r="U274" s="80">
        <f t="shared" si="8"/>
        <v>935.568</v>
      </c>
      <c r="V274" s="78"/>
      <c r="W274" s="79"/>
      <c r="X274" s="80">
        <f t="shared" si="9"/>
        <v>935.568</v>
      </c>
      <c r="Y274" s="86"/>
      <c r="Z274" s="86"/>
      <c r="AA274" s="86"/>
      <c r="AB274" s="86"/>
      <c r="AC274" s="86"/>
    </row>
    <row r="275" customHeight="1" spans="2:29">
      <c r="B275" s="54"/>
      <c r="C275" s="55">
        <v>101908</v>
      </c>
      <c r="D275" s="101" t="s">
        <v>440</v>
      </c>
      <c r="E275" s="57" t="s">
        <v>441</v>
      </c>
      <c r="F275" s="58" t="s">
        <v>37</v>
      </c>
      <c r="G275" s="55">
        <v>225</v>
      </c>
      <c r="H275" s="59">
        <v>1.4775</v>
      </c>
      <c r="I275" s="93">
        <v>30972853</v>
      </c>
      <c r="J275" s="107">
        <v>225</v>
      </c>
      <c r="K275" s="108">
        <v>1.4775</v>
      </c>
      <c r="L275" s="106">
        <v>43188</v>
      </c>
      <c r="M275" s="106"/>
      <c r="N275" s="96"/>
      <c r="O275" s="96"/>
      <c r="P275" s="96"/>
      <c r="Q275" s="96"/>
      <c r="R275" s="96">
        <v>43194</v>
      </c>
      <c r="S275" s="65" t="s">
        <v>38</v>
      </c>
      <c r="T275" s="78">
        <v>566</v>
      </c>
      <c r="U275" s="80">
        <f t="shared" si="8"/>
        <v>836.265</v>
      </c>
      <c r="V275" s="78"/>
      <c r="W275" s="79"/>
      <c r="X275" s="80">
        <f t="shared" si="9"/>
        <v>836.265</v>
      </c>
      <c r="Y275" s="86"/>
      <c r="Z275" s="86"/>
      <c r="AA275" s="86"/>
      <c r="AB275" s="86"/>
      <c r="AC275" s="86"/>
    </row>
    <row r="276" customHeight="1" spans="2:29">
      <c r="B276" s="57"/>
      <c r="C276" s="55">
        <v>101912</v>
      </c>
      <c r="D276" s="101" t="s">
        <v>251</v>
      </c>
      <c r="E276" s="57" t="s">
        <v>93</v>
      </c>
      <c r="F276" s="58" t="s">
        <v>37</v>
      </c>
      <c r="G276" s="55">
        <v>2000</v>
      </c>
      <c r="H276" s="59">
        <v>18</v>
      </c>
      <c r="I276" s="93">
        <v>30972840</v>
      </c>
      <c r="J276" s="107">
        <v>2000</v>
      </c>
      <c r="K276" s="108">
        <v>18</v>
      </c>
      <c r="L276" s="106">
        <v>43190</v>
      </c>
      <c r="M276" s="106"/>
      <c r="N276" s="96"/>
      <c r="O276" s="96"/>
      <c r="P276" s="96"/>
      <c r="Q276" s="96"/>
      <c r="R276" s="96">
        <v>43194</v>
      </c>
      <c r="S276" s="65" t="s">
        <v>38</v>
      </c>
      <c r="T276" s="78">
        <v>531</v>
      </c>
      <c r="U276" s="80">
        <f t="shared" si="8"/>
        <v>9558</v>
      </c>
      <c r="V276" s="78"/>
      <c r="W276" s="79"/>
      <c r="X276" s="80">
        <f t="shared" si="9"/>
        <v>9558</v>
      </c>
      <c r="Y276" s="86"/>
      <c r="Z276" s="86"/>
      <c r="AA276" s="86"/>
      <c r="AB276" s="86"/>
      <c r="AC276" s="86"/>
    </row>
    <row r="277" customHeight="1" spans="2:29">
      <c r="B277" s="57"/>
      <c r="C277" s="55">
        <v>101913</v>
      </c>
      <c r="D277" s="101" t="s">
        <v>252</v>
      </c>
      <c r="E277" s="57" t="s">
        <v>93</v>
      </c>
      <c r="F277" s="58" t="s">
        <v>37</v>
      </c>
      <c r="G277" s="55">
        <v>1140</v>
      </c>
      <c r="H277" s="59">
        <v>10.26</v>
      </c>
      <c r="I277" s="93">
        <v>30972842</v>
      </c>
      <c r="J277" s="107">
        <v>1140</v>
      </c>
      <c r="K277" s="108">
        <v>10.26</v>
      </c>
      <c r="L277" s="106">
        <v>43188</v>
      </c>
      <c r="M277" s="106"/>
      <c r="N277" s="96"/>
      <c r="O277" s="96"/>
      <c r="P277" s="96"/>
      <c r="Q277" s="96"/>
      <c r="R277" s="96">
        <v>43194</v>
      </c>
      <c r="S277" s="65" t="s">
        <v>38</v>
      </c>
      <c r="T277" s="78">
        <v>531</v>
      </c>
      <c r="U277" s="80">
        <f t="shared" si="8"/>
        <v>5448.06</v>
      </c>
      <c r="V277" s="78"/>
      <c r="W277" s="79"/>
      <c r="X277" s="80">
        <f t="shared" si="9"/>
        <v>5448.06</v>
      </c>
      <c r="Y277" s="86"/>
      <c r="Z277" s="86"/>
      <c r="AA277" s="86"/>
      <c r="AB277" s="86"/>
      <c r="AC277" s="86"/>
    </row>
    <row r="278" customHeight="1" spans="2:29">
      <c r="B278" s="57"/>
      <c r="C278" s="55">
        <v>101918</v>
      </c>
      <c r="D278" s="101" t="s">
        <v>131</v>
      </c>
      <c r="E278" s="57" t="s">
        <v>132</v>
      </c>
      <c r="F278" s="58" t="s">
        <v>37</v>
      </c>
      <c r="G278" s="55">
        <v>3450</v>
      </c>
      <c r="H278" s="59">
        <v>31.05</v>
      </c>
      <c r="I278" s="93">
        <v>30972844</v>
      </c>
      <c r="J278" s="107">
        <v>3450</v>
      </c>
      <c r="K278" s="108">
        <v>31.05</v>
      </c>
      <c r="L278" s="106">
        <v>43188</v>
      </c>
      <c r="M278" s="106"/>
      <c r="N278" s="96"/>
      <c r="O278" s="96"/>
      <c r="P278" s="96"/>
      <c r="Q278" s="96"/>
      <c r="R278" s="96">
        <v>43194</v>
      </c>
      <c r="S278" s="65" t="s">
        <v>38</v>
      </c>
      <c r="T278" s="78">
        <v>535</v>
      </c>
      <c r="U278" s="80">
        <f t="shared" si="8"/>
        <v>16611.75</v>
      </c>
      <c r="V278" s="78"/>
      <c r="W278" s="79"/>
      <c r="X278" s="80">
        <f t="shared" si="9"/>
        <v>16611.75</v>
      </c>
      <c r="Y278" s="86"/>
      <c r="Z278" s="86"/>
      <c r="AA278" s="86"/>
      <c r="AB278" s="86"/>
      <c r="AC278" s="86"/>
    </row>
    <row r="279" customHeight="1" spans="2:29">
      <c r="B279" s="57"/>
      <c r="C279" s="55">
        <v>101923</v>
      </c>
      <c r="D279" s="101" t="s">
        <v>442</v>
      </c>
      <c r="E279" s="57" t="s">
        <v>443</v>
      </c>
      <c r="F279" s="58" t="s">
        <v>37</v>
      </c>
      <c r="G279" s="55">
        <v>505</v>
      </c>
      <c r="H279" s="59">
        <v>3.619</v>
      </c>
      <c r="I279" s="93">
        <v>30972846</v>
      </c>
      <c r="J279" s="107">
        <v>505</v>
      </c>
      <c r="K279" s="108">
        <v>3.619</v>
      </c>
      <c r="L279" s="106">
        <v>43188</v>
      </c>
      <c r="M279" s="106"/>
      <c r="N279" s="96"/>
      <c r="O279" s="96"/>
      <c r="P279" s="96"/>
      <c r="Q279" s="96"/>
      <c r="R279" s="96">
        <v>43194</v>
      </c>
      <c r="S279" s="65" t="s">
        <v>38</v>
      </c>
      <c r="T279" s="78">
        <v>884</v>
      </c>
      <c r="U279" s="80">
        <f t="shared" si="8"/>
        <v>3199.196</v>
      </c>
      <c r="V279" s="78"/>
      <c r="W279" s="79"/>
      <c r="X279" s="80">
        <f t="shared" si="9"/>
        <v>3199.196</v>
      </c>
      <c r="Y279" s="86"/>
      <c r="Z279" s="86"/>
      <c r="AA279" s="86"/>
      <c r="AB279" s="86"/>
      <c r="AC279" s="86"/>
    </row>
    <row r="280" customHeight="1" spans="2:29">
      <c r="B280" s="57"/>
      <c r="C280" s="55">
        <v>101926</v>
      </c>
      <c r="D280" s="101" t="s">
        <v>444</v>
      </c>
      <c r="E280" s="57" t="s">
        <v>443</v>
      </c>
      <c r="F280" s="58" t="s">
        <v>37</v>
      </c>
      <c r="G280" s="55">
        <v>900</v>
      </c>
      <c r="H280" s="59">
        <v>6.3</v>
      </c>
      <c r="I280" s="93">
        <v>30972848</v>
      </c>
      <c r="J280" s="107">
        <v>900</v>
      </c>
      <c r="K280" s="108">
        <v>6.3</v>
      </c>
      <c r="L280" s="106">
        <v>43188</v>
      </c>
      <c r="M280" s="106"/>
      <c r="N280" s="96"/>
      <c r="O280" s="96"/>
      <c r="P280" s="96"/>
      <c r="Q280" s="96"/>
      <c r="R280" s="96">
        <v>43194</v>
      </c>
      <c r="S280" s="65" t="s">
        <v>38</v>
      </c>
      <c r="T280" s="78">
        <v>854</v>
      </c>
      <c r="U280" s="80">
        <f t="shared" si="8"/>
        <v>5380.2</v>
      </c>
      <c r="V280" s="78"/>
      <c r="W280" s="79"/>
      <c r="X280" s="80">
        <f t="shared" si="9"/>
        <v>5380.2</v>
      </c>
      <c r="Y280" s="86"/>
      <c r="Z280" s="86"/>
      <c r="AA280" s="86"/>
      <c r="AB280" s="86"/>
      <c r="AC280" s="86"/>
    </row>
    <row r="281" customHeight="1" spans="2:29">
      <c r="B281" s="57"/>
      <c r="C281" s="55">
        <v>101928</v>
      </c>
      <c r="D281" s="101" t="s">
        <v>445</v>
      </c>
      <c r="E281" s="57" t="s">
        <v>446</v>
      </c>
      <c r="F281" s="58" t="s">
        <v>37</v>
      </c>
      <c r="G281" s="55">
        <v>550</v>
      </c>
      <c r="H281" s="59">
        <v>3.97</v>
      </c>
      <c r="I281" s="93">
        <v>30972850</v>
      </c>
      <c r="J281" s="107">
        <v>550</v>
      </c>
      <c r="K281" s="108">
        <v>3.97</v>
      </c>
      <c r="L281" s="106">
        <v>43188</v>
      </c>
      <c r="M281" s="106"/>
      <c r="N281" s="96"/>
      <c r="O281" s="96"/>
      <c r="P281" s="96"/>
      <c r="Q281" s="96"/>
      <c r="R281" s="96">
        <v>43194</v>
      </c>
      <c r="S281" s="65" t="s">
        <v>38</v>
      </c>
      <c r="T281" s="78">
        <v>820</v>
      </c>
      <c r="U281" s="80">
        <f t="shared" si="8"/>
        <v>3255.4</v>
      </c>
      <c r="V281" s="78"/>
      <c r="W281" s="79"/>
      <c r="X281" s="80">
        <f t="shared" si="9"/>
        <v>3255.4</v>
      </c>
      <c r="Y281" s="86"/>
      <c r="Z281" s="86"/>
      <c r="AA281" s="86"/>
      <c r="AB281" s="86"/>
      <c r="AC281" s="86"/>
    </row>
    <row r="282" customHeight="1" spans="2:29">
      <c r="B282" s="57"/>
      <c r="C282" s="55">
        <v>101929</v>
      </c>
      <c r="D282" s="101" t="s">
        <v>109</v>
      </c>
      <c r="E282" s="57" t="s">
        <v>110</v>
      </c>
      <c r="F282" s="58" t="s">
        <v>37</v>
      </c>
      <c r="G282" s="55">
        <v>700</v>
      </c>
      <c r="H282" s="59">
        <v>5.2</v>
      </c>
      <c r="I282" s="93">
        <v>30972852</v>
      </c>
      <c r="J282" s="107">
        <v>700</v>
      </c>
      <c r="K282" s="108">
        <v>5.2</v>
      </c>
      <c r="L282" s="106">
        <v>43188</v>
      </c>
      <c r="M282" s="106"/>
      <c r="N282" s="96"/>
      <c r="O282" s="96"/>
      <c r="P282" s="96"/>
      <c r="Q282" s="96"/>
      <c r="R282" s="96">
        <v>43194</v>
      </c>
      <c r="S282" s="65" t="s">
        <v>38</v>
      </c>
      <c r="T282" s="78">
        <v>854</v>
      </c>
      <c r="U282" s="80">
        <f t="shared" si="8"/>
        <v>4440.8</v>
      </c>
      <c r="V282" s="78"/>
      <c r="W282" s="79"/>
      <c r="X282" s="80">
        <f t="shared" si="9"/>
        <v>4440.8</v>
      </c>
      <c r="Y282" s="86"/>
      <c r="Z282" s="86"/>
      <c r="AA282" s="86"/>
      <c r="AB282" s="86"/>
      <c r="AC282" s="86"/>
    </row>
    <row r="283" customHeight="1" spans="2:29">
      <c r="B283" s="54"/>
      <c r="C283" s="55">
        <v>101930</v>
      </c>
      <c r="D283" s="101" t="s">
        <v>447</v>
      </c>
      <c r="E283" s="57" t="s">
        <v>448</v>
      </c>
      <c r="F283" s="58" t="s">
        <v>37</v>
      </c>
      <c r="G283" s="55">
        <v>1250</v>
      </c>
      <c r="H283" s="59">
        <v>9.08</v>
      </c>
      <c r="I283" s="93">
        <v>30972839</v>
      </c>
      <c r="J283" s="107">
        <v>1250</v>
      </c>
      <c r="K283" s="108">
        <v>9.08</v>
      </c>
      <c r="L283" s="106">
        <v>43188</v>
      </c>
      <c r="M283" s="106"/>
      <c r="N283" s="96"/>
      <c r="O283" s="96"/>
      <c r="P283" s="96"/>
      <c r="Q283" s="96"/>
      <c r="R283" s="96">
        <v>43194</v>
      </c>
      <c r="S283" s="65" t="s">
        <v>38</v>
      </c>
      <c r="T283" s="78">
        <v>880</v>
      </c>
      <c r="U283" s="80">
        <f t="shared" si="8"/>
        <v>7990.4</v>
      </c>
      <c r="V283" s="78"/>
      <c r="W283" s="79"/>
      <c r="X283" s="80">
        <f t="shared" si="9"/>
        <v>7990.4</v>
      </c>
      <c r="Y283" s="86"/>
      <c r="Z283" s="86"/>
      <c r="AA283" s="86"/>
      <c r="AB283" s="86"/>
      <c r="AC283" s="86"/>
    </row>
    <row r="284" customHeight="1" spans="2:29">
      <c r="B284" s="54"/>
      <c r="C284" s="55">
        <v>101931</v>
      </c>
      <c r="D284" s="101" t="s">
        <v>449</v>
      </c>
      <c r="E284" s="57" t="s">
        <v>110</v>
      </c>
      <c r="F284" s="58" t="s">
        <v>37</v>
      </c>
      <c r="G284" s="55">
        <v>300</v>
      </c>
      <c r="H284" s="59">
        <v>2.46</v>
      </c>
      <c r="I284" s="93">
        <v>30972807</v>
      </c>
      <c r="J284" s="107">
        <v>300</v>
      </c>
      <c r="K284" s="108">
        <v>2.46</v>
      </c>
      <c r="L284" s="106">
        <v>43188</v>
      </c>
      <c r="M284" s="106"/>
      <c r="N284" s="96"/>
      <c r="O284" s="96"/>
      <c r="P284" s="96"/>
      <c r="Q284" s="96"/>
      <c r="R284" s="96">
        <v>43194</v>
      </c>
      <c r="S284" s="65" t="s">
        <v>38</v>
      </c>
      <c r="T284" s="78">
        <v>884</v>
      </c>
      <c r="U284" s="80">
        <f t="shared" si="8"/>
        <v>2174.64</v>
      </c>
      <c r="V284" s="78"/>
      <c r="W284" s="79"/>
      <c r="X284" s="80">
        <f t="shared" si="9"/>
        <v>2174.64</v>
      </c>
      <c r="Y284" s="86"/>
      <c r="Z284" s="86"/>
      <c r="AA284" s="86"/>
      <c r="AB284" s="86"/>
      <c r="AC284" s="86"/>
    </row>
    <row r="285" customHeight="1" spans="2:29">
      <c r="B285" s="57"/>
      <c r="C285" s="55">
        <v>101947</v>
      </c>
      <c r="D285" s="101" t="s">
        <v>185</v>
      </c>
      <c r="E285" s="57" t="s">
        <v>186</v>
      </c>
      <c r="F285" s="58" t="s">
        <v>37</v>
      </c>
      <c r="G285" s="55">
        <v>2300</v>
      </c>
      <c r="H285" s="59">
        <v>20.7</v>
      </c>
      <c r="I285" s="93">
        <v>30972809</v>
      </c>
      <c r="J285" s="107">
        <v>2300</v>
      </c>
      <c r="K285" s="108">
        <v>20.7</v>
      </c>
      <c r="L285" s="106">
        <v>43188</v>
      </c>
      <c r="M285" s="106"/>
      <c r="N285" s="96"/>
      <c r="O285" s="96"/>
      <c r="P285" s="96"/>
      <c r="Q285" s="96"/>
      <c r="R285" s="96">
        <v>43192</v>
      </c>
      <c r="S285" s="65" t="s">
        <v>38</v>
      </c>
      <c r="T285" s="78">
        <v>600</v>
      </c>
      <c r="U285" s="80">
        <f t="shared" si="8"/>
        <v>12420</v>
      </c>
      <c r="V285" s="78"/>
      <c r="W285" s="79"/>
      <c r="X285" s="80">
        <f t="shared" si="9"/>
        <v>12420</v>
      </c>
      <c r="Y285" s="86"/>
      <c r="Z285" s="86"/>
      <c r="AA285" s="86"/>
      <c r="AB285" s="86"/>
      <c r="AC285" s="86"/>
    </row>
    <row r="286" customHeight="1" spans="2:29">
      <c r="B286" s="57"/>
      <c r="C286" s="55">
        <v>101952</v>
      </c>
      <c r="D286" s="101" t="s">
        <v>138</v>
      </c>
      <c r="E286" s="57" t="s">
        <v>450</v>
      </c>
      <c r="F286" s="58" t="s">
        <v>37</v>
      </c>
      <c r="G286" s="55">
        <v>55</v>
      </c>
      <c r="H286" s="59">
        <v>0.352</v>
      </c>
      <c r="I286" s="93">
        <v>30972811</v>
      </c>
      <c r="J286" s="107">
        <v>55</v>
      </c>
      <c r="K286" s="108">
        <v>0.352</v>
      </c>
      <c r="L286" s="106">
        <v>43188</v>
      </c>
      <c r="M286" s="106"/>
      <c r="N286" s="96"/>
      <c r="O286" s="96"/>
      <c r="P286" s="96"/>
      <c r="Q286" s="96"/>
      <c r="R286" s="96">
        <v>43195</v>
      </c>
      <c r="S286" s="65" t="s">
        <v>38</v>
      </c>
      <c r="T286" s="78">
        <v>580</v>
      </c>
      <c r="U286" s="80">
        <f t="shared" si="8"/>
        <v>204.16</v>
      </c>
      <c r="V286" s="78"/>
      <c r="W286" s="79">
        <v>340</v>
      </c>
      <c r="X286" s="80">
        <f t="shared" si="9"/>
        <v>544.16</v>
      </c>
      <c r="Y286" s="86"/>
      <c r="Z286" s="86"/>
      <c r="AA286" s="86"/>
      <c r="AB286" s="86"/>
      <c r="AC286" s="86"/>
    </row>
    <row r="287" customHeight="1" spans="2:29">
      <c r="B287" s="57"/>
      <c r="C287" s="55">
        <v>101953</v>
      </c>
      <c r="D287" s="101" t="s">
        <v>138</v>
      </c>
      <c r="E287" s="57" t="s">
        <v>450</v>
      </c>
      <c r="F287" s="58" t="s">
        <v>37</v>
      </c>
      <c r="G287" s="55">
        <v>90</v>
      </c>
      <c r="H287" s="59">
        <v>0.576</v>
      </c>
      <c r="I287" s="93">
        <v>30972806</v>
      </c>
      <c r="J287" s="107">
        <v>90</v>
      </c>
      <c r="K287" s="108">
        <v>0.576</v>
      </c>
      <c r="L287" s="106">
        <v>43188</v>
      </c>
      <c r="M287" s="106"/>
      <c r="N287" s="96"/>
      <c r="O287" s="96"/>
      <c r="P287" s="96"/>
      <c r="Q287" s="96"/>
      <c r="R287" s="96">
        <v>43196</v>
      </c>
      <c r="S287" s="65" t="s">
        <v>38</v>
      </c>
      <c r="T287" s="78">
        <v>580</v>
      </c>
      <c r="U287" s="80">
        <f t="shared" si="8"/>
        <v>334.08</v>
      </c>
      <c r="V287" s="78"/>
      <c r="W287" s="79">
        <v>340</v>
      </c>
      <c r="X287" s="80">
        <f t="shared" si="9"/>
        <v>674.08</v>
      </c>
      <c r="Y287" s="86"/>
      <c r="Z287" s="86"/>
      <c r="AA287" s="86"/>
      <c r="AB287" s="86"/>
      <c r="AC287" s="86"/>
    </row>
    <row r="288" customHeight="1" spans="2:29">
      <c r="B288" s="57"/>
      <c r="C288" s="55">
        <v>101954</v>
      </c>
      <c r="D288" s="101" t="s">
        <v>138</v>
      </c>
      <c r="E288" s="57" t="s">
        <v>451</v>
      </c>
      <c r="F288" s="58" t="s">
        <v>37</v>
      </c>
      <c r="G288" s="55">
        <v>60</v>
      </c>
      <c r="H288" s="59">
        <v>0.384</v>
      </c>
      <c r="I288" s="93">
        <v>30972808</v>
      </c>
      <c r="J288" s="107">
        <v>60</v>
      </c>
      <c r="K288" s="108">
        <v>0.384</v>
      </c>
      <c r="L288" s="106">
        <v>43188</v>
      </c>
      <c r="M288" s="106"/>
      <c r="N288" s="96"/>
      <c r="O288" s="96"/>
      <c r="P288" s="96"/>
      <c r="Q288" s="96"/>
      <c r="R288" s="96">
        <v>43198</v>
      </c>
      <c r="S288" s="65" t="s">
        <v>38</v>
      </c>
      <c r="T288" s="78">
        <v>540</v>
      </c>
      <c r="U288" s="80">
        <f t="shared" si="8"/>
        <v>207.36</v>
      </c>
      <c r="V288" s="78"/>
      <c r="W288" s="79">
        <v>340</v>
      </c>
      <c r="X288" s="80">
        <f t="shared" si="9"/>
        <v>547.36</v>
      </c>
      <c r="Y288" s="86"/>
      <c r="Z288" s="86"/>
      <c r="AA288" s="86"/>
      <c r="AB288" s="86"/>
      <c r="AC288" s="86"/>
    </row>
    <row r="289" customHeight="1" spans="2:29">
      <c r="B289" s="57"/>
      <c r="C289" s="55">
        <v>101955</v>
      </c>
      <c r="D289" s="101" t="s">
        <v>138</v>
      </c>
      <c r="E289" s="57" t="s">
        <v>452</v>
      </c>
      <c r="F289" s="58" t="s">
        <v>37</v>
      </c>
      <c r="G289" s="55">
        <v>100</v>
      </c>
      <c r="H289" s="59">
        <v>0.64</v>
      </c>
      <c r="I289" s="93">
        <v>30972810</v>
      </c>
      <c r="J289" s="107">
        <v>100</v>
      </c>
      <c r="K289" s="108">
        <v>0.64</v>
      </c>
      <c r="L289" s="106">
        <v>43188</v>
      </c>
      <c r="M289" s="106"/>
      <c r="N289" s="96"/>
      <c r="O289" s="96"/>
      <c r="P289" s="96"/>
      <c r="Q289" s="96"/>
      <c r="R289" s="96">
        <v>43193</v>
      </c>
      <c r="S289" s="65" t="s">
        <v>38</v>
      </c>
      <c r="T289" s="78">
        <v>650</v>
      </c>
      <c r="U289" s="80">
        <f t="shared" si="8"/>
        <v>416</v>
      </c>
      <c r="V289" s="78"/>
      <c r="W289" s="79">
        <v>340</v>
      </c>
      <c r="X289" s="80">
        <f t="shared" si="9"/>
        <v>756</v>
      </c>
      <c r="Y289" s="86"/>
      <c r="Z289" s="86"/>
      <c r="AA289" s="86"/>
      <c r="AB289" s="86"/>
      <c r="AC289" s="86"/>
    </row>
    <row r="290" customHeight="1" spans="2:29">
      <c r="B290" s="54"/>
      <c r="C290" s="55">
        <v>101956</v>
      </c>
      <c r="D290" s="101" t="s">
        <v>138</v>
      </c>
      <c r="E290" s="57" t="s">
        <v>453</v>
      </c>
      <c r="F290" s="58" t="s">
        <v>37</v>
      </c>
      <c r="G290" s="55">
        <v>50</v>
      </c>
      <c r="H290" s="59">
        <v>0.32</v>
      </c>
      <c r="I290" s="93">
        <v>30972815</v>
      </c>
      <c r="J290" s="107">
        <v>50</v>
      </c>
      <c r="K290" s="108">
        <v>0.32</v>
      </c>
      <c r="L290" s="106">
        <v>43188</v>
      </c>
      <c r="M290" s="106"/>
      <c r="N290" s="96"/>
      <c r="O290" s="96"/>
      <c r="P290" s="96"/>
      <c r="Q290" s="96"/>
      <c r="R290" s="96">
        <v>43193</v>
      </c>
      <c r="S290" s="65" t="s">
        <v>38</v>
      </c>
      <c r="T290" s="78">
        <v>580</v>
      </c>
      <c r="U290" s="80">
        <f t="shared" si="8"/>
        <v>185.6</v>
      </c>
      <c r="V290" s="78"/>
      <c r="W290" s="79">
        <v>340</v>
      </c>
      <c r="X290" s="80">
        <f t="shared" si="9"/>
        <v>525.6</v>
      </c>
      <c r="Y290" s="86"/>
      <c r="Z290" s="86"/>
      <c r="AA290" s="86"/>
      <c r="AB290" s="86"/>
      <c r="AC290" s="86"/>
    </row>
    <row r="291" customHeight="1" spans="2:29">
      <c r="B291" s="57"/>
      <c r="C291" s="55">
        <v>101957</v>
      </c>
      <c r="D291" s="101" t="s">
        <v>138</v>
      </c>
      <c r="E291" s="57" t="s">
        <v>454</v>
      </c>
      <c r="F291" s="58" t="s">
        <v>37</v>
      </c>
      <c r="G291" s="55">
        <v>50</v>
      </c>
      <c r="H291" s="59">
        <v>0.32</v>
      </c>
      <c r="I291" s="93">
        <v>30972817</v>
      </c>
      <c r="J291" s="107">
        <v>50</v>
      </c>
      <c r="K291" s="108">
        <v>0.32</v>
      </c>
      <c r="L291" s="106">
        <v>43188</v>
      </c>
      <c r="M291" s="106"/>
      <c r="N291" s="96"/>
      <c r="O291" s="96"/>
      <c r="P291" s="96"/>
      <c r="Q291" s="96"/>
      <c r="R291" s="96">
        <v>43196</v>
      </c>
      <c r="S291" s="65" t="s">
        <v>38</v>
      </c>
      <c r="T291" s="78">
        <v>580</v>
      </c>
      <c r="U291" s="80">
        <f t="shared" si="8"/>
        <v>185.6</v>
      </c>
      <c r="V291" s="78"/>
      <c r="W291" s="79">
        <v>340</v>
      </c>
      <c r="X291" s="80">
        <f t="shared" si="9"/>
        <v>525.6</v>
      </c>
      <c r="Y291" s="86"/>
      <c r="Z291" s="86"/>
      <c r="AA291" s="86"/>
      <c r="AB291" s="86"/>
      <c r="AC291" s="86"/>
    </row>
    <row r="292" customHeight="1" spans="2:29">
      <c r="B292" s="57"/>
      <c r="C292" s="55">
        <v>101958</v>
      </c>
      <c r="D292" s="101" t="s">
        <v>138</v>
      </c>
      <c r="E292" s="57" t="s">
        <v>455</v>
      </c>
      <c r="F292" s="58" t="s">
        <v>37</v>
      </c>
      <c r="G292" s="55">
        <v>40</v>
      </c>
      <c r="H292" s="59">
        <v>0.256</v>
      </c>
      <c r="I292" s="93">
        <v>30972812</v>
      </c>
      <c r="J292" s="107">
        <v>40</v>
      </c>
      <c r="K292" s="108">
        <v>0.256</v>
      </c>
      <c r="L292" s="106">
        <v>43188</v>
      </c>
      <c r="M292" s="106"/>
      <c r="N292" s="96"/>
      <c r="O292" s="96"/>
      <c r="P292" s="96"/>
      <c r="Q292" s="96"/>
      <c r="R292" s="96">
        <v>43196</v>
      </c>
      <c r="S292" s="65" t="s">
        <v>38</v>
      </c>
      <c r="T292" s="78">
        <v>780</v>
      </c>
      <c r="U292" s="80">
        <f t="shared" si="8"/>
        <v>199.68</v>
      </c>
      <c r="V292" s="78"/>
      <c r="W292" s="79">
        <v>340</v>
      </c>
      <c r="X292" s="80">
        <f t="shared" si="9"/>
        <v>539.68</v>
      </c>
      <c r="Y292" s="86"/>
      <c r="Z292" s="86"/>
      <c r="AA292" s="86"/>
      <c r="AB292" s="86"/>
      <c r="AC292" s="86"/>
    </row>
    <row r="293" customHeight="1" spans="2:29">
      <c r="B293" s="57"/>
      <c r="C293" s="55">
        <v>101959</v>
      </c>
      <c r="D293" s="101" t="s">
        <v>138</v>
      </c>
      <c r="E293" s="57" t="s">
        <v>456</v>
      </c>
      <c r="F293" s="58" t="s">
        <v>37</v>
      </c>
      <c r="G293" s="55">
        <v>125</v>
      </c>
      <c r="H293" s="59">
        <v>0.8</v>
      </c>
      <c r="I293" s="93">
        <v>30972814</v>
      </c>
      <c r="J293" s="107">
        <v>125</v>
      </c>
      <c r="K293" s="108">
        <v>0.8</v>
      </c>
      <c r="L293" s="106">
        <v>43188</v>
      </c>
      <c r="M293" s="106"/>
      <c r="N293" s="96"/>
      <c r="O293" s="96"/>
      <c r="P293" s="96"/>
      <c r="Q293" s="96"/>
      <c r="R293" s="96">
        <v>43196</v>
      </c>
      <c r="S293" s="65" t="s">
        <v>38</v>
      </c>
      <c r="T293" s="78">
        <v>760</v>
      </c>
      <c r="U293" s="80">
        <f t="shared" si="8"/>
        <v>608</v>
      </c>
      <c r="V293" s="78"/>
      <c r="W293" s="79">
        <v>415</v>
      </c>
      <c r="X293" s="80">
        <f t="shared" si="9"/>
        <v>1023</v>
      </c>
      <c r="Y293" s="86"/>
      <c r="Z293" s="86"/>
      <c r="AA293" s="86"/>
      <c r="AB293" s="86"/>
      <c r="AC293" s="86"/>
    </row>
    <row r="294" customHeight="1" spans="2:29">
      <c r="B294" s="57"/>
      <c r="C294" s="55">
        <v>101960</v>
      </c>
      <c r="D294" s="101" t="s">
        <v>138</v>
      </c>
      <c r="E294" s="57" t="s">
        <v>457</v>
      </c>
      <c r="F294" s="58" t="s">
        <v>37</v>
      </c>
      <c r="G294" s="55">
        <v>80</v>
      </c>
      <c r="H294" s="59">
        <v>0.512</v>
      </c>
      <c r="I294" s="93">
        <v>30972816</v>
      </c>
      <c r="J294" s="107">
        <v>80</v>
      </c>
      <c r="K294" s="108">
        <v>0.512</v>
      </c>
      <c r="L294" s="106">
        <v>43188</v>
      </c>
      <c r="M294" s="106"/>
      <c r="N294" s="96"/>
      <c r="O294" s="96"/>
      <c r="P294" s="96"/>
      <c r="Q294" s="96"/>
      <c r="R294" s="96">
        <v>43196</v>
      </c>
      <c r="S294" s="65" t="s">
        <v>38</v>
      </c>
      <c r="T294" s="78">
        <v>670</v>
      </c>
      <c r="U294" s="80">
        <f t="shared" si="8"/>
        <v>343.04</v>
      </c>
      <c r="V294" s="78"/>
      <c r="W294" s="79">
        <v>340</v>
      </c>
      <c r="X294" s="80">
        <f t="shared" si="9"/>
        <v>683.04</v>
      </c>
      <c r="Y294" s="86"/>
      <c r="Z294" s="86"/>
      <c r="AA294" s="86"/>
      <c r="AB294" s="86"/>
      <c r="AC294" s="86"/>
    </row>
    <row r="295" customHeight="1" spans="2:29">
      <c r="B295" s="57"/>
      <c r="C295" s="55">
        <v>101961</v>
      </c>
      <c r="D295" s="101" t="s">
        <v>138</v>
      </c>
      <c r="E295" s="57" t="s">
        <v>458</v>
      </c>
      <c r="F295" s="58" t="s">
        <v>37</v>
      </c>
      <c r="G295" s="55">
        <v>80</v>
      </c>
      <c r="H295" s="59">
        <v>0.512</v>
      </c>
      <c r="I295" s="93">
        <v>30972819</v>
      </c>
      <c r="J295" s="107">
        <v>80</v>
      </c>
      <c r="K295" s="108">
        <v>0.512</v>
      </c>
      <c r="L295" s="106">
        <v>43188</v>
      </c>
      <c r="M295" s="106"/>
      <c r="N295" s="96"/>
      <c r="O295" s="96"/>
      <c r="P295" s="96"/>
      <c r="Q295" s="96"/>
      <c r="R295" s="96">
        <v>43197</v>
      </c>
      <c r="S295" s="65" t="s">
        <v>38</v>
      </c>
      <c r="T295" s="78">
        <v>500</v>
      </c>
      <c r="U295" s="80">
        <f t="shared" si="8"/>
        <v>256</v>
      </c>
      <c r="V295" s="78"/>
      <c r="W295" s="79">
        <v>340</v>
      </c>
      <c r="X295" s="80">
        <f t="shared" si="9"/>
        <v>596</v>
      </c>
      <c r="Y295" s="86"/>
      <c r="Z295" s="86"/>
      <c r="AA295" s="86"/>
      <c r="AB295" s="86"/>
      <c r="AC295" s="86"/>
    </row>
    <row r="296" customHeight="1" spans="2:29">
      <c r="B296" s="57"/>
      <c r="C296" s="55">
        <v>101962</v>
      </c>
      <c r="D296" s="101" t="s">
        <v>138</v>
      </c>
      <c r="E296" s="57" t="s">
        <v>459</v>
      </c>
      <c r="F296" s="58" t="s">
        <v>37</v>
      </c>
      <c r="G296" s="55">
        <v>80</v>
      </c>
      <c r="H296" s="59">
        <v>0.512</v>
      </c>
      <c r="I296" s="93">
        <v>30972821</v>
      </c>
      <c r="J296" s="107">
        <v>80</v>
      </c>
      <c r="K296" s="108">
        <v>0.512</v>
      </c>
      <c r="L296" s="106">
        <v>43188</v>
      </c>
      <c r="M296" s="106"/>
      <c r="N296" s="96"/>
      <c r="O296" s="96"/>
      <c r="P296" s="96"/>
      <c r="Q296" s="96"/>
      <c r="R296" s="96">
        <v>43198</v>
      </c>
      <c r="S296" s="65" t="s">
        <v>38</v>
      </c>
      <c r="T296" s="78">
        <v>540</v>
      </c>
      <c r="U296" s="80">
        <f t="shared" si="8"/>
        <v>276.48</v>
      </c>
      <c r="V296" s="78"/>
      <c r="W296" s="79">
        <v>340</v>
      </c>
      <c r="X296" s="80">
        <f t="shared" si="9"/>
        <v>616.48</v>
      </c>
      <c r="Y296" s="86"/>
      <c r="Z296" s="86"/>
      <c r="AA296" s="86"/>
      <c r="AB296" s="86"/>
      <c r="AC296" s="86"/>
    </row>
    <row r="297" customHeight="1" spans="2:29">
      <c r="B297" s="57"/>
      <c r="C297" s="55">
        <v>101963</v>
      </c>
      <c r="D297" s="101" t="s">
        <v>138</v>
      </c>
      <c r="E297" s="57" t="s">
        <v>139</v>
      </c>
      <c r="F297" s="58" t="s">
        <v>37</v>
      </c>
      <c r="G297" s="55">
        <v>50</v>
      </c>
      <c r="H297" s="59">
        <v>0.32</v>
      </c>
      <c r="I297" s="93">
        <v>30972823</v>
      </c>
      <c r="J297" s="107">
        <v>50</v>
      </c>
      <c r="K297" s="108">
        <v>0.32</v>
      </c>
      <c r="L297" s="106">
        <v>43188</v>
      </c>
      <c r="M297" s="106"/>
      <c r="N297" s="96"/>
      <c r="O297" s="96"/>
      <c r="P297" s="96"/>
      <c r="Q297" s="96"/>
      <c r="R297" s="96">
        <v>43196</v>
      </c>
      <c r="S297" s="65" t="s">
        <v>38</v>
      </c>
      <c r="T297" s="78">
        <v>635</v>
      </c>
      <c r="U297" s="80">
        <f t="shared" si="8"/>
        <v>203.2</v>
      </c>
      <c r="V297" s="78"/>
      <c r="W297" s="79">
        <v>340</v>
      </c>
      <c r="X297" s="80">
        <f t="shared" si="9"/>
        <v>543.2</v>
      </c>
      <c r="Y297" s="86"/>
      <c r="Z297" s="86"/>
      <c r="AA297" s="86"/>
      <c r="AB297" s="86"/>
      <c r="AC297" s="86"/>
    </row>
    <row r="298" customHeight="1" spans="2:29">
      <c r="B298" s="57"/>
      <c r="C298" s="55">
        <v>101964</v>
      </c>
      <c r="D298" s="101" t="s">
        <v>138</v>
      </c>
      <c r="E298" s="57" t="s">
        <v>460</v>
      </c>
      <c r="F298" s="58" t="s">
        <v>37</v>
      </c>
      <c r="G298" s="55">
        <v>40</v>
      </c>
      <c r="H298" s="59">
        <v>0.256</v>
      </c>
      <c r="I298" s="93">
        <v>30972825</v>
      </c>
      <c r="J298" s="107">
        <v>40</v>
      </c>
      <c r="K298" s="108">
        <v>0.256</v>
      </c>
      <c r="L298" s="106">
        <v>43188</v>
      </c>
      <c r="M298" s="106"/>
      <c r="N298" s="96"/>
      <c r="O298" s="96"/>
      <c r="P298" s="96"/>
      <c r="Q298" s="96"/>
      <c r="R298" s="96">
        <v>43197</v>
      </c>
      <c r="S298" s="65" t="s">
        <v>38</v>
      </c>
      <c r="T298" s="78">
        <v>260</v>
      </c>
      <c r="U298" s="80">
        <f t="shared" si="8"/>
        <v>66.56</v>
      </c>
      <c r="V298" s="78"/>
      <c r="W298" s="79">
        <v>340</v>
      </c>
      <c r="X298" s="80">
        <f t="shared" si="9"/>
        <v>406.56</v>
      </c>
      <c r="Y298" s="86"/>
      <c r="Z298" s="86"/>
      <c r="AA298" s="86"/>
      <c r="AB298" s="86"/>
      <c r="AC298" s="86"/>
    </row>
    <row r="299" customHeight="1" spans="2:29">
      <c r="B299" s="57"/>
      <c r="C299" s="55">
        <v>101965</v>
      </c>
      <c r="D299" s="101" t="s">
        <v>138</v>
      </c>
      <c r="E299" s="57" t="s">
        <v>461</v>
      </c>
      <c r="F299" s="58" t="s">
        <v>37</v>
      </c>
      <c r="G299" s="55">
        <v>80</v>
      </c>
      <c r="H299" s="59">
        <v>0.512</v>
      </c>
      <c r="I299" s="93">
        <v>30972827</v>
      </c>
      <c r="J299" s="107">
        <v>80</v>
      </c>
      <c r="K299" s="108">
        <v>0.512</v>
      </c>
      <c r="L299" s="106">
        <v>43188</v>
      </c>
      <c r="M299" s="106"/>
      <c r="N299" s="96"/>
      <c r="O299" s="96"/>
      <c r="P299" s="96"/>
      <c r="Q299" s="96"/>
      <c r="R299" s="96">
        <v>43198</v>
      </c>
      <c r="S299" s="65" t="s">
        <v>38</v>
      </c>
      <c r="T299" s="78">
        <v>764</v>
      </c>
      <c r="U299" s="80">
        <f t="shared" si="8"/>
        <v>391.168</v>
      </c>
      <c r="V299" s="78"/>
      <c r="W299" s="79">
        <v>340</v>
      </c>
      <c r="X299" s="80">
        <f t="shared" si="9"/>
        <v>731.168</v>
      </c>
      <c r="Y299" s="86"/>
      <c r="Z299" s="86"/>
      <c r="AA299" s="86"/>
      <c r="AB299" s="86"/>
      <c r="AC299" s="86"/>
    </row>
    <row r="300" customHeight="1" spans="2:29">
      <c r="B300" s="57"/>
      <c r="C300" s="55">
        <v>101966</v>
      </c>
      <c r="D300" s="101" t="s">
        <v>138</v>
      </c>
      <c r="E300" s="57" t="s">
        <v>462</v>
      </c>
      <c r="F300" s="58" t="s">
        <v>37</v>
      </c>
      <c r="G300" s="55">
        <v>100</v>
      </c>
      <c r="H300" s="59">
        <v>0.64</v>
      </c>
      <c r="I300" s="93">
        <v>30972818</v>
      </c>
      <c r="J300" s="107">
        <v>100</v>
      </c>
      <c r="K300" s="108">
        <v>0.64</v>
      </c>
      <c r="L300" s="106">
        <v>43188</v>
      </c>
      <c r="M300" s="106"/>
      <c r="N300" s="96"/>
      <c r="O300" s="96"/>
      <c r="P300" s="96"/>
      <c r="Q300" s="96"/>
      <c r="R300" s="96">
        <v>43197</v>
      </c>
      <c r="S300" s="65" t="s">
        <v>38</v>
      </c>
      <c r="T300" s="78">
        <v>621</v>
      </c>
      <c r="U300" s="80">
        <f t="shared" si="8"/>
        <v>397.44</v>
      </c>
      <c r="V300" s="78"/>
      <c r="W300" s="79">
        <v>340</v>
      </c>
      <c r="X300" s="80">
        <f t="shared" si="9"/>
        <v>737.44</v>
      </c>
      <c r="Y300" s="86"/>
      <c r="Z300" s="86"/>
      <c r="AA300" s="86"/>
      <c r="AB300" s="86"/>
      <c r="AC300" s="86"/>
    </row>
    <row r="301" customHeight="1" spans="2:29">
      <c r="B301" s="54">
        <v>43188</v>
      </c>
      <c r="C301" s="55">
        <v>101993</v>
      </c>
      <c r="D301" s="101" t="s">
        <v>322</v>
      </c>
      <c r="E301" s="57" t="s">
        <v>301</v>
      </c>
      <c r="F301" s="58" t="s">
        <v>37</v>
      </c>
      <c r="G301" s="55">
        <v>580</v>
      </c>
      <c r="H301" s="59">
        <v>4.237</v>
      </c>
      <c r="I301" s="93">
        <v>30972820</v>
      </c>
      <c r="J301" s="107">
        <v>580</v>
      </c>
      <c r="K301" s="108">
        <v>4.237</v>
      </c>
      <c r="L301" s="106">
        <v>43190</v>
      </c>
      <c r="M301" s="106"/>
      <c r="N301" s="96"/>
      <c r="O301" s="96"/>
      <c r="P301" s="96"/>
      <c r="Q301" s="96"/>
      <c r="R301" s="96">
        <v>43197</v>
      </c>
      <c r="S301" s="65" t="s">
        <v>38</v>
      </c>
      <c r="T301" s="78">
        <v>650</v>
      </c>
      <c r="U301" s="80">
        <f t="shared" si="8"/>
        <v>2754.05</v>
      </c>
      <c r="V301" s="78"/>
      <c r="W301" s="79"/>
      <c r="X301" s="80">
        <f t="shared" si="9"/>
        <v>2754.05</v>
      </c>
      <c r="Y301" s="86"/>
      <c r="Z301" s="86"/>
      <c r="AA301" s="86"/>
      <c r="AB301" s="86"/>
      <c r="AC301" s="86"/>
    </row>
    <row r="302" customHeight="1" spans="2:29">
      <c r="B302" s="57"/>
      <c r="C302" s="55">
        <v>101994</v>
      </c>
      <c r="D302" s="101" t="s">
        <v>268</v>
      </c>
      <c r="E302" s="57" t="s">
        <v>245</v>
      </c>
      <c r="F302" s="58" t="s">
        <v>37</v>
      </c>
      <c r="G302" s="55">
        <v>560</v>
      </c>
      <c r="H302" s="59">
        <v>4.322</v>
      </c>
      <c r="I302" s="93">
        <v>30972822</v>
      </c>
      <c r="J302" s="107">
        <v>560</v>
      </c>
      <c r="K302" s="108">
        <v>4.322</v>
      </c>
      <c r="L302" s="106">
        <v>43190</v>
      </c>
      <c r="M302" s="106"/>
      <c r="N302" s="96"/>
      <c r="O302" s="96"/>
      <c r="P302" s="96"/>
      <c r="Q302" s="96"/>
      <c r="R302" s="96">
        <v>43196</v>
      </c>
      <c r="S302" s="65" t="s">
        <v>38</v>
      </c>
      <c r="T302" s="78">
        <v>530</v>
      </c>
      <c r="U302" s="80">
        <f t="shared" si="8"/>
        <v>2290.66</v>
      </c>
      <c r="V302" s="78"/>
      <c r="W302" s="79"/>
      <c r="X302" s="80">
        <f t="shared" si="9"/>
        <v>2290.66</v>
      </c>
      <c r="Y302" s="86"/>
      <c r="Z302" s="86"/>
      <c r="AA302" s="86"/>
      <c r="AB302" s="86"/>
      <c r="AC302" s="86"/>
    </row>
    <row r="303" customHeight="1" spans="2:29">
      <c r="B303" s="54">
        <v>43189</v>
      </c>
      <c r="C303" s="55">
        <v>101779</v>
      </c>
      <c r="D303" s="101" t="s">
        <v>463</v>
      </c>
      <c r="E303" s="57" t="s">
        <v>65</v>
      </c>
      <c r="F303" s="58" t="s">
        <v>37</v>
      </c>
      <c r="G303" s="55">
        <v>220</v>
      </c>
      <c r="H303" s="59">
        <v>2.937</v>
      </c>
      <c r="I303" s="93">
        <v>30972805</v>
      </c>
      <c r="J303" s="107">
        <v>220</v>
      </c>
      <c r="K303" s="108">
        <v>2.937</v>
      </c>
      <c r="L303" s="106">
        <v>43190</v>
      </c>
      <c r="M303" s="106"/>
      <c r="N303" s="96"/>
      <c r="O303" s="96"/>
      <c r="P303" s="96"/>
      <c r="Q303" s="96"/>
      <c r="R303" s="96">
        <v>43198</v>
      </c>
      <c r="S303" s="65" t="s">
        <v>38</v>
      </c>
      <c r="T303" s="78">
        <v>598</v>
      </c>
      <c r="U303" s="80">
        <f t="shared" si="8"/>
        <v>1756.326</v>
      </c>
      <c r="V303" s="78"/>
      <c r="W303" s="79"/>
      <c r="X303" s="80">
        <f t="shared" si="9"/>
        <v>1756.326</v>
      </c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>
        <f>SUM(G4:G303)</f>
        <v>207708</v>
      </c>
      <c r="H304" s="59">
        <f>SUM(H4:H303)</f>
        <v>1637.6099</v>
      </c>
      <c r="I304" s="141"/>
      <c r="J304" s="142">
        <f>SUM(J4:J303)</f>
        <v>207708</v>
      </c>
      <c r="K304" s="143">
        <f>SUM(K4:K303)</f>
        <v>1637.6099</v>
      </c>
      <c r="L304" s="72"/>
      <c r="M304" s="141"/>
      <c r="N304" s="141"/>
      <c r="O304" s="141"/>
      <c r="P304" s="141"/>
      <c r="Q304" s="141"/>
      <c r="R304" s="141"/>
      <c r="S304" s="141"/>
      <c r="T304" s="141"/>
      <c r="U304" s="144">
        <f>SUM(U4:U303)</f>
        <v>897216.11</v>
      </c>
      <c r="V304" s="144"/>
      <c r="W304" s="144">
        <f>SUM(W4:W303)</f>
        <v>5515</v>
      </c>
      <c r="X304" s="141">
        <f t="shared" si="9"/>
        <v>902731.11</v>
      </c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5"/>
      <c r="X305" s="141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5"/>
      <c r="X306" s="141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5"/>
      <c r="X307" s="141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5"/>
      <c r="X308" s="141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5"/>
      <c r="X309" s="141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5"/>
      <c r="X310" s="141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112"/>
      <c r="G311" s="55"/>
      <c r="H311" s="59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5"/>
      <c r="X311" s="141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112"/>
      <c r="G312" s="55"/>
      <c r="H312" s="59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5"/>
      <c r="X312" s="141"/>
      <c r="Y312" s="86"/>
      <c r="Z312" s="86"/>
      <c r="AA312" s="86"/>
      <c r="AB312" s="86"/>
      <c r="AC312" s="86"/>
    </row>
    <row r="313" customHeight="1" spans="2:29">
      <c r="B313" s="54"/>
      <c r="C313" s="55"/>
      <c r="D313" s="101"/>
      <c r="E313" s="57"/>
      <c r="F313" s="58"/>
      <c r="G313" s="55"/>
      <c r="H313" s="59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5"/>
      <c r="X313" s="141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5"/>
      <c r="X314" s="141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5"/>
      <c r="X315" s="141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5"/>
      <c r="X316" s="141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5"/>
      <c r="X317" s="141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5"/>
      <c r="X318" s="141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5"/>
      <c r="X319" s="141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5"/>
      <c r="X320" s="141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5"/>
      <c r="X321" s="141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5"/>
      <c r="X322" s="141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5"/>
      <c r="X323" s="141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5"/>
      <c r="X324" s="141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5"/>
      <c r="X325" s="141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5"/>
      <c r="X326" s="141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5"/>
      <c r="X327" s="141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5"/>
      <c r="X328" s="141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5"/>
      <c r="X329" s="141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5"/>
      <c r="X330" s="141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5"/>
      <c r="X331" s="141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5"/>
      <c r="X332" s="141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5"/>
      <c r="X333" s="141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5"/>
      <c r="X334" s="141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5"/>
      <c r="X335" s="141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5"/>
      <c r="X336" s="141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5"/>
      <c r="X337" s="141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5"/>
      <c r="X338" s="141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5"/>
      <c r="X339" s="141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5"/>
      <c r="X340" s="141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5"/>
      <c r="X341" s="141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5"/>
      <c r="X342" s="141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5"/>
      <c r="X343" s="141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5"/>
      <c r="X344" s="141"/>
      <c r="Y344" s="86"/>
      <c r="Z344" s="86"/>
      <c r="AA344" s="86"/>
      <c r="AB344" s="86"/>
      <c r="AC344" s="86"/>
    </row>
    <row r="345" customHeight="1" spans="2:29">
      <c r="B345" s="54"/>
      <c r="C345" s="55"/>
      <c r="D345" s="101"/>
      <c r="E345" s="57"/>
      <c r="F345" s="58"/>
      <c r="G345" s="55"/>
      <c r="H345" s="59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5"/>
      <c r="X345" s="141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5"/>
      <c r="X346" s="141"/>
      <c r="Y346" s="86"/>
      <c r="Z346" s="86"/>
      <c r="AA346" s="86"/>
      <c r="AB346" s="86"/>
      <c r="AC346" s="86"/>
    </row>
    <row r="347" customHeight="1" spans="2:29">
      <c r="B347" s="57"/>
      <c r="C347" s="55"/>
      <c r="D347" s="101"/>
      <c r="E347" s="57"/>
      <c r="F347" s="58"/>
      <c r="G347" s="55"/>
      <c r="H347" s="59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5"/>
      <c r="X347" s="141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5"/>
      <c r="X348" s="141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4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4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115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7"/>
      <c r="K397" s="57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89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58"/>
      <c r="G399" s="55"/>
      <c r="H399" s="59"/>
      <c r="I399" s="57"/>
      <c r="J399" s="55"/>
      <c r="K399" s="59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112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54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7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4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4"/>
      <c r="C419" s="55"/>
      <c r="D419" s="101"/>
      <c r="E419" s="57"/>
      <c r="F419" s="58"/>
      <c r="G419" s="55"/>
      <c r="H419" s="59"/>
      <c r="I419" s="57"/>
      <c r="J419" s="57"/>
      <c r="K419" s="57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2"/>
  <sheetViews>
    <sheetView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464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43192</v>
      </c>
      <c r="C4" s="55">
        <v>102155</v>
      </c>
      <c r="D4" s="101" t="s">
        <v>137</v>
      </c>
      <c r="E4" s="57" t="s">
        <v>40</v>
      </c>
      <c r="F4" s="58" t="s">
        <v>37</v>
      </c>
      <c r="G4" s="55">
        <v>875</v>
      </c>
      <c r="H4" s="59">
        <v>7.875</v>
      </c>
      <c r="I4" s="93">
        <v>30972787</v>
      </c>
      <c r="J4" s="107">
        <v>875</v>
      </c>
      <c r="K4" s="108">
        <v>7.875</v>
      </c>
      <c r="L4" s="113">
        <v>43194</v>
      </c>
      <c r="M4" s="113"/>
      <c r="N4" s="138"/>
      <c r="O4" s="138"/>
      <c r="P4" s="138"/>
      <c r="Q4" s="138"/>
      <c r="R4" s="138">
        <v>43199</v>
      </c>
      <c r="S4" s="65" t="s">
        <v>38</v>
      </c>
      <c r="T4" s="57">
        <v>529</v>
      </c>
      <c r="U4" s="139">
        <f t="shared" ref="U4:U67" si="0">T4*K4</f>
        <v>4165.875</v>
      </c>
      <c r="V4" s="57"/>
      <c r="W4" s="140"/>
      <c r="X4" s="139">
        <f t="shared" ref="X4:X67" si="1">W4+U4</f>
        <v>4165.875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102156</v>
      </c>
      <c r="D5" s="101" t="s">
        <v>42</v>
      </c>
      <c r="E5" s="57" t="s">
        <v>43</v>
      </c>
      <c r="F5" s="58" t="s">
        <v>37</v>
      </c>
      <c r="G5" s="55">
        <v>3000</v>
      </c>
      <c r="H5" s="59">
        <v>27</v>
      </c>
      <c r="I5" s="93">
        <v>30972788</v>
      </c>
      <c r="J5" s="107">
        <v>3000</v>
      </c>
      <c r="K5" s="108">
        <v>27</v>
      </c>
      <c r="L5" s="113">
        <v>43196</v>
      </c>
      <c r="M5" s="113"/>
      <c r="N5" s="138"/>
      <c r="O5" s="138"/>
      <c r="P5" s="138"/>
      <c r="Q5" s="138"/>
      <c r="R5" s="138">
        <v>43198</v>
      </c>
      <c r="S5" s="65" t="s">
        <v>38</v>
      </c>
      <c r="T5" s="57">
        <v>583</v>
      </c>
      <c r="U5" s="139">
        <f t="shared" si="0"/>
        <v>15741</v>
      </c>
      <c r="V5" s="57"/>
      <c r="W5" s="140"/>
      <c r="X5" s="139">
        <f t="shared" si="1"/>
        <v>15741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102162</v>
      </c>
      <c r="D6" s="101" t="s">
        <v>66</v>
      </c>
      <c r="E6" s="57" t="s">
        <v>51</v>
      </c>
      <c r="F6" s="58" t="s">
        <v>37</v>
      </c>
      <c r="G6" s="55">
        <v>1951</v>
      </c>
      <c r="H6" s="59">
        <v>15.385</v>
      </c>
      <c r="I6" s="93">
        <v>30972789</v>
      </c>
      <c r="J6" s="107">
        <v>1951</v>
      </c>
      <c r="K6" s="108">
        <v>15.385</v>
      </c>
      <c r="L6" s="113">
        <v>43193</v>
      </c>
      <c r="M6" s="113"/>
      <c r="N6" s="138"/>
      <c r="O6" s="138"/>
      <c r="P6" s="138"/>
      <c r="Q6" s="138"/>
      <c r="R6" s="138">
        <v>43198</v>
      </c>
      <c r="S6" s="65" t="s">
        <v>38</v>
      </c>
      <c r="T6" s="57">
        <v>490</v>
      </c>
      <c r="U6" s="139">
        <f t="shared" si="0"/>
        <v>7538.65</v>
      </c>
      <c r="V6" s="57"/>
      <c r="W6" s="140"/>
      <c r="X6" s="139">
        <f t="shared" si="1"/>
        <v>7538.65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102164</v>
      </c>
      <c r="D7" s="101" t="s">
        <v>465</v>
      </c>
      <c r="E7" s="57" t="s">
        <v>466</v>
      </c>
      <c r="F7" s="58" t="s">
        <v>37</v>
      </c>
      <c r="G7" s="55">
        <v>280</v>
      </c>
      <c r="H7" s="59">
        <v>1.822</v>
      </c>
      <c r="I7" s="93">
        <v>30972790</v>
      </c>
      <c r="J7" s="107">
        <v>280</v>
      </c>
      <c r="K7" s="108">
        <v>1.822</v>
      </c>
      <c r="L7" s="113">
        <v>43193</v>
      </c>
      <c r="M7" s="113"/>
      <c r="N7" s="138"/>
      <c r="O7" s="138"/>
      <c r="P7" s="138"/>
      <c r="Q7" s="138"/>
      <c r="R7" s="138">
        <v>43197</v>
      </c>
      <c r="S7" s="65" t="s">
        <v>38</v>
      </c>
      <c r="T7" s="57">
        <v>675</v>
      </c>
      <c r="U7" s="139">
        <f t="shared" si="0"/>
        <v>1229.85</v>
      </c>
      <c r="V7" s="57"/>
      <c r="W7" s="140"/>
      <c r="X7" s="139">
        <f t="shared" si="1"/>
        <v>1229.85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102166</v>
      </c>
      <c r="D8" s="56" t="s">
        <v>185</v>
      </c>
      <c r="E8" s="57" t="s">
        <v>186</v>
      </c>
      <c r="F8" s="58" t="s">
        <v>37</v>
      </c>
      <c r="G8" s="55">
        <v>3450</v>
      </c>
      <c r="H8" s="59">
        <v>31.05</v>
      </c>
      <c r="I8" s="93">
        <v>30972791</v>
      </c>
      <c r="J8" s="107">
        <v>3450</v>
      </c>
      <c r="K8" s="108">
        <v>31.05</v>
      </c>
      <c r="L8" s="113">
        <v>43193</v>
      </c>
      <c r="M8" s="113"/>
      <c r="N8" s="138"/>
      <c r="O8" s="138"/>
      <c r="P8" s="138"/>
      <c r="Q8" s="138"/>
      <c r="R8" s="138">
        <v>43196</v>
      </c>
      <c r="S8" s="65" t="s">
        <v>38</v>
      </c>
      <c r="T8" s="57">
        <v>600</v>
      </c>
      <c r="U8" s="139">
        <f t="shared" si="0"/>
        <v>18630</v>
      </c>
      <c r="V8" s="57"/>
      <c r="W8" s="140"/>
      <c r="X8" s="139">
        <f t="shared" si="1"/>
        <v>18630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102168</v>
      </c>
      <c r="D9" s="56" t="s">
        <v>193</v>
      </c>
      <c r="E9" s="57" t="s">
        <v>194</v>
      </c>
      <c r="F9" s="58" t="s">
        <v>37</v>
      </c>
      <c r="G9" s="55">
        <v>3450</v>
      </c>
      <c r="H9" s="59">
        <v>31.05</v>
      </c>
      <c r="I9" s="93">
        <v>30972792</v>
      </c>
      <c r="J9" s="107">
        <v>3450</v>
      </c>
      <c r="K9" s="108">
        <v>31.05</v>
      </c>
      <c r="L9" s="113">
        <v>43193</v>
      </c>
      <c r="M9" s="113"/>
      <c r="N9" s="138"/>
      <c r="O9" s="138"/>
      <c r="P9" s="138"/>
      <c r="Q9" s="138"/>
      <c r="R9" s="138">
        <v>43196</v>
      </c>
      <c r="S9" s="65" t="s">
        <v>38</v>
      </c>
      <c r="T9" s="57">
        <v>625</v>
      </c>
      <c r="U9" s="139">
        <f t="shared" si="0"/>
        <v>19406.25</v>
      </c>
      <c r="V9" s="57"/>
      <c r="W9" s="140"/>
      <c r="X9" s="139">
        <f t="shared" si="1"/>
        <v>19406.25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102169</v>
      </c>
      <c r="D10" s="56" t="s">
        <v>213</v>
      </c>
      <c r="E10" s="57" t="s">
        <v>214</v>
      </c>
      <c r="F10" s="58" t="s">
        <v>37</v>
      </c>
      <c r="G10" s="55">
        <v>200</v>
      </c>
      <c r="H10" s="59">
        <v>1.433</v>
      </c>
      <c r="I10" s="93">
        <v>30972793</v>
      </c>
      <c r="J10" s="107">
        <v>200</v>
      </c>
      <c r="K10" s="108">
        <v>1.433</v>
      </c>
      <c r="L10" s="113">
        <v>43193</v>
      </c>
      <c r="M10" s="113"/>
      <c r="N10" s="138"/>
      <c r="O10" s="138"/>
      <c r="P10" s="138"/>
      <c r="Q10" s="138"/>
      <c r="R10" s="138">
        <v>43199</v>
      </c>
      <c r="S10" s="65" t="s">
        <v>38</v>
      </c>
      <c r="T10" s="57">
        <v>695</v>
      </c>
      <c r="U10" s="139">
        <f t="shared" si="0"/>
        <v>995.935</v>
      </c>
      <c r="V10" s="57"/>
      <c r="W10" s="140"/>
      <c r="X10" s="139">
        <f t="shared" si="1"/>
        <v>995.935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102170</v>
      </c>
      <c r="D11" s="56" t="s">
        <v>467</v>
      </c>
      <c r="E11" s="89" t="s">
        <v>468</v>
      </c>
      <c r="F11" s="58" t="s">
        <v>37</v>
      </c>
      <c r="G11" s="55">
        <v>200</v>
      </c>
      <c r="H11" s="59">
        <v>1.394</v>
      </c>
      <c r="I11" s="93">
        <v>30972794</v>
      </c>
      <c r="J11" s="107">
        <v>200</v>
      </c>
      <c r="K11" s="108">
        <v>1.394</v>
      </c>
      <c r="L11" s="113">
        <v>43193</v>
      </c>
      <c r="M11" s="113"/>
      <c r="N11" s="138"/>
      <c r="O11" s="138"/>
      <c r="P11" s="138"/>
      <c r="Q11" s="138"/>
      <c r="R11" s="138">
        <v>43199</v>
      </c>
      <c r="S11" s="65" t="s">
        <v>38</v>
      </c>
      <c r="T11" s="57">
        <v>695</v>
      </c>
      <c r="U11" s="139">
        <f t="shared" si="0"/>
        <v>968.83</v>
      </c>
      <c r="V11" s="57"/>
      <c r="W11" s="140"/>
      <c r="X11" s="139">
        <f t="shared" si="1"/>
        <v>968.83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102171</v>
      </c>
      <c r="D12" s="56" t="s">
        <v>469</v>
      </c>
      <c r="E12" s="57" t="s">
        <v>470</v>
      </c>
      <c r="F12" s="58" t="s">
        <v>37</v>
      </c>
      <c r="G12" s="55">
        <v>205</v>
      </c>
      <c r="H12" s="59">
        <v>1.372</v>
      </c>
      <c r="I12" s="93">
        <v>30972795</v>
      </c>
      <c r="J12" s="107">
        <v>205</v>
      </c>
      <c r="K12" s="108">
        <v>1.372</v>
      </c>
      <c r="L12" s="113">
        <v>43193</v>
      </c>
      <c r="M12" s="113"/>
      <c r="N12" s="138"/>
      <c r="O12" s="138"/>
      <c r="P12" s="138"/>
      <c r="Q12" s="138"/>
      <c r="R12" s="138">
        <v>43199</v>
      </c>
      <c r="S12" s="65" t="s">
        <v>38</v>
      </c>
      <c r="T12" s="57">
        <v>695</v>
      </c>
      <c r="U12" s="139">
        <f t="shared" si="0"/>
        <v>953.54</v>
      </c>
      <c r="V12" s="57"/>
      <c r="W12" s="140"/>
      <c r="X12" s="139">
        <f t="shared" si="1"/>
        <v>953.54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102174</v>
      </c>
      <c r="D13" s="56" t="s">
        <v>471</v>
      </c>
      <c r="E13" s="57" t="s">
        <v>402</v>
      </c>
      <c r="F13" s="58" t="s">
        <v>37</v>
      </c>
      <c r="G13" s="55">
        <v>3500</v>
      </c>
      <c r="H13" s="59">
        <v>31.5</v>
      </c>
      <c r="I13" s="93">
        <v>30972796</v>
      </c>
      <c r="J13" s="107">
        <v>3500</v>
      </c>
      <c r="K13" s="108">
        <v>31.5</v>
      </c>
      <c r="L13" s="113">
        <v>43193</v>
      </c>
      <c r="M13" s="113"/>
      <c r="N13" s="138"/>
      <c r="O13" s="138"/>
      <c r="P13" s="138"/>
      <c r="Q13" s="138"/>
      <c r="R13" s="138">
        <v>43196</v>
      </c>
      <c r="S13" s="65" t="s">
        <v>38</v>
      </c>
      <c r="T13" s="57">
        <v>541</v>
      </c>
      <c r="U13" s="139">
        <f t="shared" si="0"/>
        <v>17041.5</v>
      </c>
      <c r="V13" s="57"/>
      <c r="W13" s="140"/>
      <c r="X13" s="139">
        <f t="shared" si="1"/>
        <v>17041.5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102176</v>
      </c>
      <c r="D14" s="56" t="s">
        <v>472</v>
      </c>
      <c r="E14" s="57" t="s">
        <v>473</v>
      </c>
      <c r="F14" s="58" t="s">
        <v>37</v>
      </c>
      <c r="G14" s="55">
        <v>300</v>
      </c>
      <c r="H14" s="59">
        <v>2.1</v>
      </c>
      <c r="I14" s="93">
        <v>30972797</v>
      </c>
      <c r="J14" s="107">
        <v>300</v>
      </c>
      <c r="K14" s="108">
        <v>2.1</v>
      </c>
      <c r="L14" s="113">
        <v>43193</v>
      </c>
      <c r="M14" s="113"/>
      <c r="N14" s="138"/>
      <c r="O14" s="138"/>
      <c r="P14" s="138"/>
      <c r="Q14" s="138"/>
      <c r="R14" s="138">
        <v>43197</v>
      </c>
      <c r="S14" s="65" t="s">
        <v>38</v>
      </c>
      <c r="T14" s="57">
        <v>621</v>
      </c>
      <c r="U14" s="139">
        <f t="shared" si="0"/>
        <v>1304.1</v>
      </c>
      <c r="V14" s="57"/>
      <c r="W14" s="140"/>
      <c r="X14" s="139">
        <f t="shared" si="1"/>
        <v>1304.1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102178</v>
      </c>
      <c r="D15" s="56" t="s">
        <v>474</v>
      </c>
      <c r="E15" s="57" t="s">
        <v>475</v>
      </c>
      <c r="F15" s="58" t="s">
        <v>37</v>
      </c>
      <c r="G15" s="55">
        <v>200</v>
      </c>
      <c r="H15" s="59">
        <v>2</v>
      </c>
      <c r="I15" s="93">
        <v>30972798</v>
      </c>
      <c r="J15" s="107">
        <v>200</v>
      </c>
      <c r="K15" s="108">
        <v>2</v>
      </c>
      <c r="L15" s="113">
        <v>43193</v>
      </c>
      <c r="M15" s="113"/>
      <c r="N15" s="138"/>
      <c r="O15" s="138"/>
      <c r="P15" s="138"/>
      <c r="Q15" s="138"/>
      <c r="R15" s="138">
        <v>43199</v>
      </c>
      <c r="S15" s="65" t="s">
        <v>38</v>
      </c>
      <c r="T15" s="57">
        <v>672</v>
      </c>
      <c r="U15" s="139">
        <f t="shared" si="0"/>
        <v>1344</v>
      </c>
      <c r="V15" s="57"/>
      <c r="W15" s="140"/>
      <c r="X15" s="139">
        <f t="shared" si="1"/>
        <v>1344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102179</v>
      </c>
      <c r="D16" s="56" t="s">
        <v>476</v>
      </c>
      <c r="E16" s="57" t="s">
        <v>477</v>
      </c>
      <c r="F16" s="58" t="s">
        <v>37</v>
      </c>
      <c r="G16" s="55">
        <v>200</v>
      </c>
      <c r="H16" s="59">
        <v>1.406</v>
      </c>
      <c r="I16" s="93">
        <v>30972799</v>
      </c>
      <c r="J16" s="107">
        <v>200</v>
      </c>
      <c r="K16" s="108">
        <v>1.406</v>
      </c>
      <c r="L16" s="113">
        <v>43193</v>
      </c>
      <c r="M16" s="113"/>
      <c r="N16" s="138"/>
      <c r="O16" s="138"/>
      <c r="P16" s="138"/>
      <c r="Q16" s="138"/>
      <c r="R16" s="138">
        <v>43198</v>
      </c>
      <c r="S16" s="65" t="s">
        <v>38</v>
      </c>
      <c r="T16" s="57">
        <v>695</v>
      </c>
      <c r="U16" s="139">
        <f t="shared" si="0"/>
        <v>977.17</v>
      </c>
      <c r="V16" s="57"/>
      <c r="W16" s="140"/>
      <c r="X16" s="139">
        <f t="shared" si="1"/>
        <v>977.17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102180</v>
      </c>
      <c r="D17" s="56" t="s">
        <v>478</v>
      </c>
      <c r="E17" s="57" t="s">
        <v>55</v>
      </c>
      <c r="F17" s="58" t="s">
        <v>37</v>
      </c>
      <c r="G17" s="55">
        <v>220</v>
      </c>
      <c r="H17" s="59">
        <v>1.408</v>
      </c>
      <c r="I17" s="93">
        <v>30972800</v>
      </c>
      <c r="J17" s="107">
        <v>220</v>
      </c>
      <c r="K17" s="108">
        <v>1.408</v>
      </c>
      <c r="L17" s="113">
        <v>43193</v>
      </c>
      <c r="M17" s="113"/>
      <c r="N17" s="138"/>
      <c r="O17" s="138"/>
      <c r="P17" s="138"/>
      <c r="Q17" s="138"/>
      <c r="R17" s="138">
        <v>43198</v>
      </c>
      <c r="S17" s="65" t="s">
        <v>38</v>
      </c>
      <c r="T17" s="57">
        <v>682</v>
      </c>
      <c r="U17" s="139">
        <f t="shared" si="0"/>
        <v>960.256</v>
      </c>
      <c r="V17" s="57"/>
      <c r="W17" s="140"/>
      <c r="X17" s="139">
        <f t="shared" si="1"/>
        <v>960.256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102181</v>
      </c>
      <c r="D18" s="56" t="s">
        <v>479</v>
      </c>
      <c r="E18" s="57" t="s">
        <v>480</v>
      </c>
      <c r="F18" s="58" t="s">
        <v>37</v>
      </c>
      <c r="G18" s="55">
        <v>216</v>
      </c>
      <c r="H18" s="59">
        <v>1.3824</v>
      </c>
      <c r="I18" s="93">
        <v>30972801</v>
      </c>
      <c r="J18" s="107">
        <v>216</v>
      </c>
      <c r="K18" s="108">
        <v>1.382</v>
      </c>
      <c r="L18" s="113">
        <v>43193</v>
      </c>
      <c r="M18" s="113"/>
      <c r="N18" s="138"/>
      <c r="O18" s="138"/>
      <c r="P18" s="138"/>
      <c r="Q18" s="138"/>
      <c r="R18" s="138">
        <v>43198</v>
      </c>
      <c r="S18" s="65" t="s">
        <v>38</v>
      </c>
      <c r="T18" s="57">
        <v>708</v>
      </c>
      <c r="U18" s="139">
        <f t="shared" si="0"/>
        <v>978.456</v>
      </c>
      <c r="V18" s="57"/>
      <c r="W18" s="140"/>
      <c r="X18" s="139">
        <f t="shared" si="1"/>
        <v>978.456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102183</v>
      </c>
      <c r="D19" s="56" t="s">
        <v>481</v>
      </c>
      <c r="E19" s="57" t="s">
        <v>482</v>
      </c>
      <c r="F19" s="58" t="s">
        <v>37</v>
      </c>
      <c r="G19" s="55">
        <v>215</v>
      </c>
      <c r="H19" s="59">
        <v>1.394</v>
      </c>
      <c r="I19" s="93">
        <v>30972802</v>
      </c>
      <c r="J19" s="107">
        <v>215</v>
      </c>
      <c r="K19" s="108">
        <v>1.394</v>
      </c>
      <c r="L19" s="113">
        <v>43193</v>
      </c>
      <c r="M19" s="113"/>
      <c r="N19" s="138"/>
      <c r="O19" s="138"/>
      <c r="P19" s="138"/>
      <c r="Q19" s="138"/>
      <c r="R19" s="138">
        <v>43199</v>
      </c>
      <c r="S19" s="65" t="s">
        <v>38</v>
      </c>
      <c r="T19" s="57">
        <v>695</v>
      </c>
      <c r="U19" s="139">
        <f t="shared" si="0"/>
        <v>968.83</v>
      </c>
      <c r="V19" s="57"/>
      <c r="W19" s="140"/>
      <c r="X19" s="139">
        <f t="shared" si="1"/>
        <v>968.83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102186</v>
      </c>
      <c r="D20" s="56" t="s">
        <v>483</v>
      </c>
      <c r="E20" s="57" t="s">
        <v>433</v>
      </c>
      <c r="F20" s="58" t="s">
        <v>37</v>
      </c>
      <c r="G20" s="55">
        <v>215</v>
      </c>
      <c r="H20" s="59">
        <v>1.376</v>
      </c>
      <c r="I20" s="93">
        <v>30972803</v>
      </c>
      <c r="J20" s="107">
        <v>215</v>
      </c>
      <c r="K20" s="108">
        <v>1.376</v>
      </c>
      <c r="L20" s="113">
        <v>43193</v>
      </c>
      <c r="M20" s="113"/>
      <c r="N20" s="138"/>
      <c r="O20" s="138"/>
      <c r="P20" s="138"/>
      <c r="Q20" s="138"/>
      <c r="R20" s="138">
        <v>43199</v>
      </c>
      <c r="S20" s="65" t="s">
        <v>38</v>
      </c>
      <c r="T20" s="57">
        <v>712</v>
      </c>
      <c r="U20" s="139">
        <f t="shared" si="0"/>
        <v>979.712</v>
      </c>
      <c r="V20" s="57"/>
      <c r="W20" s="140"/>
      <c r="X20" s="139">
        <f t="shared" si="1"/>
        <v>979.712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>
        <v>43193</v>
      </c>
      <c r="C21" s="55">
        <v>102239</v>
      </c>
      <c r="D21" s="56" t="s">
        <v>484</v>
      </c>
      <c r="E21" s="57" t="s">
        <v>485</v>
      </c>
      <c r="F21" s="58" t="s">
        <v>37</v>
      </c>
      <c r="G21" s="55">
        <v>200</v>
      </c>
      <c r="H21" s="59">
        <v>1.445</v>
      </c>
      <c r="I21" s="93">
        <v>30972824</v>
      </c>
      <c r="J21" s="107">
        <v>200</v>
      </c>
      <c r="K21" s="108">
        <v>1.445</v>
      </c>
      <c r="L21" s="113">
        <v>43194</v>
      </c>
      <c r="M21" s="113"/>
      <c r="N21" s="138"/>
      <c r="O21" s="138"/>
      <c r="P21" s="138"/>
      <c r="Q21" s="138"/>
      <c r="R21" s="138">
        <v>43199</v>
      </c>
      <c r="S21" s="65" t="s">
        <v>38</v>
      </c>
      <c r="T21" s="57">
        <v>855</v>
      </c>
      <c r="U21" s="139">
        <f t="shared" si="0"/>
        <v>1235.475</v>
      </c>
      <c r="V21" s="57"/>
      <c r="W21" s="140"/>
      <c r="X21" s="139">
        <f t="shared" si="1"/>
        <v>1235.475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102240</v>
      </c>
      <c r="D22" s="56" t="s">
        <v>486</v>
      </c>
      <c r="E22" s="57" t="s">
        <v>487</v>
      </c>
      <c r="F22" s="58" t="s">
        <v>37</v>
      </c>
      <c r="G22" s="55">
        <v>200</v>
      </c>
      <c r="H22" s="59">
        <v>1.28</v>
      </c>
      <c r="I22" s="93">
        <v>30972826</v>
      </c>
      <c r="J22" s="107">
        <v>200</v>
      </c>
      <c r="K22" s="108">
        <v>1.28</v>
      </c>
      <c r="L22" s="113">
        <v>43194</v>
      </c>
      <c r="M22" s="113"/>
      <c r="N22" s="138"/>
      <c r="O22" s="138"/>
      <c r="P22" s="138"/>
      <c r="Q22" s="138"/>
      <c r="R22" s="138">
        <v>43199</v>
      </c>
      <c r="S22" s="65" t="s">
        <v>38</v>
      </c>
      <c r="T22" s="57">
        <v>911</v>
      </c>
      <c r="U22" s="139">
        <f t="shared" si="0"/>
        <v>1166.08</v>
      </c>
      <c r="V22" s="57"/>
      <c r="W22" s="140"/>
      <c r="X22" s="139">
        <f t="shared" si="1"/>
        <v>1166.08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54"/>
      <c r="C23" s="55">
        <v>102241</v>
      </c>
      <c r="D23" s="56" t="s">
        <v>488</v>
      </c>
      <c r="E23" s="57" t="s">
        <v>489</v>
      </c>
      <c r="F23" s="58" t="s">
        <v>37</v>
      </c>
      <c r="G23" s="55">
        <v>200</v>
      </c>
      <c r="H23" s="59">
        <v>1.28</v>
      </c>
      <c r="I23" s="93">
        <v>30972739</v>
      </c>
      <c r="J23" s="107">
        <v>200</v>
      </c>
      <c r="K23" s="108">
        <v>1.28</v>
      </c>
      <c r="L23" s="113">
        <v>43194</v>
      </c>
      <c r="M23" s="113"/>
      <c r="N23" s="138"/>
      <c r="O23" s="138"/>
      <c r="P23" s="138"/>
      <c r="Q23" s="138"/>
      <c r="R23" s="138">
        <v>43199</v>
      </c>
      <c r="S23" s="65" t="s">
        <v>38</v>
      </c>
      <c r="T23" s="57">
        <v>710</v>
      </c>
      <c r="U23" s="139">
        <f t="shared" si="0"/>
        <v>908.8</v>
      </c>
      <c r="V23" s="57"/>
      <c r="W23" s="140"/>
      <c r="X23" s="139">
        <f t="shared" si="1"/>
        <v>908.8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102243</v>
      </c>
      <c r="D24" s="56" t="s">
        <v>267</v>
      </c>
      <c r="E24" s="57" t="s">
        <v>188</v>
      </c>
      <c r="F24" s="58" t="s">
        <v>37</v>
      </c>
      <c r="G24" s="55">
        <v>320</v>
      </c>
      <c r="H24" s="59">
        <v>2.459</v>
      </c>
      <c r="I24" s="93">
        <v>30972738</v>
      </c>
      <c r="J24" s="107">
        <v>320</v>
      </c>
      <c r="K24" s="108">
        <v>2.459</v>
      </c>
      <c r="L24" s="113">
        <v>43194</v>
      </c>
      <c r="M24" s="113"/>
      <c r="N24" s="138"/>
      <c r="O24" s="138"/>
      <c r="P24" s="138"/>
      <c r="Q24" s="138"/>
      <c r="R24" s="138">
        <v>43199</v>
      </c>
      <c r="S24" s="65" t="s">
        <v>38</v>
      </c>
      <c r="T24" s="57">
        <v>582</v>
      </c>
      <c r="U24" s="139">
        <f t="shared" si="0"/>
        <v>1431.138</v>
      </c>
      <c r="V24" s="57"/>
      <c r="W24" s="140"/>
      <c r="X24" s="139">
        <f t="shared" si="1"/>
        <v>1431.138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102244</v>
      </c>
      <c r="D25" s="56" t="s">
        <v>161</v>
      </c>
      <c r="E25" s="57" t="s">
        <v>162</v>
      </c>
      <c r="F25" s="58" t="s">
        <v>37</v>
      </c>
      <c r="G25" s="55">
        <v>250</v>
      </c>
      <c r="H25" s="59">
        <v>1.6</v>
      </c>
      <c r="I25" s="93">
        <v>30972737</v>
      </c>
      <c r="J25" s="107">
        <v>250</v>
      </c>
      <c r="K25" s="108">
        <v>1.6</v>
      </c>
      <c r="L25" s="113">
        <v>43194</v>
      </c>
      <c r="M25" s="113"/>
      <c r="N25" s="138"/>
      <c r="O25" s="138"/>
      <c r="P25" s="138"/>
      <c r="Q25" s="138"/>
      <c r="R25" s="138">
        <v>43199</v>
      </c>
      <c r="S25" s="65" t="s">
        <v>38</v>
      </c>
      <c r="T25" s="57">
        <v>582</v>
      </c>
      <c r="U25" s="139">
        <f t="shared" si="0"/>
        <v>931.2</v>
      </c>
      <c r="V25" s="57"/>
      <c r="W25" s="140"/>
      <c r="X25" s="139">
        <f t="shared" si="1"/>
        <v>931.2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102245</v>
      </c>
      <c r="D26" s="56" t="s">
        <v>490</v>
      </c>
      <c r="E26" s="57" t="s">
        <v>491</v>
      </c>
      <c r="F26" s="58" t="s">
        <v>37</v>
      </c>
      <c r="G26" s="55">
        <v>210</v>
      </c>
      <c r="H26" s="59">
        <v>1.482</v>
      </c>
      <c r="I26" s="93">
        <v>30972736</v>
      </c>
      <c r="J26" s="107">
        <v>210</v>
      </c>
      <c r="K26" s="108">
        <v>1.482</v>
      </c>
      <c r="L26" s="113">
        <v>43194</v>
      </c>
      <c r="M26" s="113"/>
      <c r="N26" s="138"/>
      <c r="O26" s="138"/>
      <c r="P26" s="138"/>
      <c r="Q26" s="138"/>
      <c r="R26" s="138">
        <v>43200</v>
      </c>
      <c r="S26" s="65" t="s">
        <v>38</v>
      </c>
      <c r="T26" s="57">
        <v>695</v>
      </c>
      <c r="U26" s="139">
        <f t="shared" si="0"/>
        <v>1029.99</v>
      </c>
      <c r="V26" s="57"/>
      <c r="W26" s="140"/>
      <c r="X26" s="139">
        <f t="shared" si="1"/>
        <v>1029.99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102247</v>
      </c>
      <c r="D27" s="56" t="s">
        <v>492</v>
      </c>
      <c r="E27" s="57" t="s">
        <v>493</v>
      </c>
      <c r="F27" s="58" t="s">
        <v>37</v>
      </c>
      <c r="G27" s="55">
        <v>205</v>
      </c>
      <c r="H27" s="59">
        <v>1.372</v>
      </c>
      <c r="I27" s="93">
        <v>30972735</v>
      </c>
      <c r="J27" s="107">
        <v>205</v>
      </c>
      <c r="K27" s="108">
        <v>1.372</v>
      </c>
      <c r="L27" s="113">
        <v>43194</v>
      </c>
      <c r="M27" s="113"/>
      <c r="N27" s="138"/>
      <c r="O27" s="138"/>
      <c r="P27" s="138"/>
      <c r="Q27" s="138"/>
      <c r="R27" s="138">
        <v>43198</v>
      </c>
      <c r="S27" s="65" t="s">
        <v>38</v>
      </c>
      <c r="T27" s="57">
        <v>845</v>
      </c>
      <c r="U27" s="139">
        <f t="shared" si="0"/>
        <v>1159.34</v>
      </c>
      <c r="V27" s="57"/>
      <c r="W27" s="140"/>
      <c r="X27" s="139">
        <f t="shared" si="1"/>
        <v>1159.34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102253</v>
      </c>
      <c r="D28" s="56" t="s">
        <v>494</v>
      </c>
      <c r="E28" s="89" t="s">
        <v>495</v>
      </c>
      <c r="F28" s="58" t="s">
        <v>37</v>
      </c>
      <c r="G28" s="55">
        <v>230</v>
      </c>
      <c r="H28" s="59">
        <v>1.472</v>
      </c>
      <c r="I28" s="93">
        <v>30972734</v>
      </c>
      <c r="J28" s="107">
        <v>230</v>
      </c>
      <c r="K28" s="108">
        <v>1.472</v>
      </c>
      <c r="L28" s="113">
        <v>43194</v>
      </c>
      <c r="M28" s="113"/>
      <c r="N28" s="138"/>
      <c r="O28" s="138"/>
      <c r="P28" s="138"/>
      <c r="Q28" s="138"/>
      <c r="R28" s="138">
        <v>43199</v>
      </c>
      <c r="S28" s="65" t="s">
        <v>38</v>
      </c>
      <c r="T28" s="57">
        <v>696</v>
      </c>
      <c r="U28" s="139">
        <f t="shared" si="0"/>
        <v>1024.512</v>
      </c>
      <c r="V28" s="57"/>
      <c r="W28" s="140"/>
      <c r="X28" s="139">
        <f t="shared" si="1"/>
        <v>1024.512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102254</v>
      </c>
      <c r="D29" s="56" t="s">
        <v>496</v>
      </c>
      <c r="E29" s="57" t="s">
        <v>497</v>
      </c>
      <c r="F29" s="58" t="s">
        <v>37</v>
      </c>
      <c r="G29" s="55">
        <v>370</v>
      </c>
      <c r="H29" s="59">
        <v>2.79</v>
      </c>
      <c r="I29" s="93">
        <v>30972733</v>
      </c>
      <c r="J29" s="107">
        <v>370</v>
      </c>
      <c r="K29" s="108">
        <v>2.79</v>
      </c>
      <c r="L29" s="113">
        <v>43194</v>
      </c>
      <c r="M29" s="113"/>
      <c r="N29" s="138"/>
      <c r="O29" s="138"/>
      <c r="P29" s="138"/>
      <c r="Q29" s="138"/>
      <c r="R29" s="138">
        <v>43198</v>
      </c>
      <c r="S29" s="65" t="s">
        <v>38</v>
      </c>
      <c r="T29" s="57">
        <v>660</v>
      </c>
      <c r="U29" s="139">
        <f t="shared" si="0"/>
        <v>1841.4</v>
      </c>
      <c r="V29" s="57"/>
      <c r="W29" s="140"/>
      <c r="X29" s="139">
        <f t="shared" si="1"/>
        <v>1841.4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102255</v>
      </c>
      <c r="D30" s="56" t="s">
        <v>392</v>
      </c>
      <c r="E30" s="57" t="s">
        <v>51</v>
      </c>
      <c r="F30" s="58" t="s">
        <v>37</v>
      </c>
      <c r="G30" s="55">
        <v>1100</v>
      </c>
      <c r="H30" s="59">
        <v>7.49</v>
      </c>
      <c r="I30" s="93">
        <v>30972732</v>
      </c>
      <c r="J30" s="107">
        <v>1100</v>
      </c>
      <c r="K30" s="108">
        <v>7.49</v>
      </c>
      <c r="L30" s="113">
        <v>43196</v>
      </c>
      <c r="M30" s="113"/>
      <c r="N30" s="138"/>
      <c r="O30" s="138"/>
      <c r="P30" s="138"/>
      <c r="Q30" s="138"/>
      <c r="R30" s="138">
        <v>43202</v>
      </c>
      <c r="S30" s="65" t="s">
        <v>38</v>
      </c>
      <c r="T30" s="57">
        <v>540</v>
      </c>
      <c r="U30" s="139">
        <f t="shared" si="0"/>
        <v>4044.6</v>
      </c>
      <c r="V30" s="57"/>
      <c r="W30" s="140"/>
      <c r="X30" s="139">
        <f t="shared" si="1"/>
        <v>4044.6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102257</v>
      </c>
      <c r="D31" s="56" t="s">
        <v>498</v>
      </c>
      <c r="E31" s="89" t="s">
        <v>499</v>
      </c>
      <c r="F31" s="58" t="s">
        <v>37</v>
      </c>
      <c r="G31" s="55">
        <v>200</v>
      </c>
      <c r="H31" s="59">
        <v>1.48</v>
      </c>
      <c r="I31" s="93">
        <v>30972731</v>
      </c>
      <c r="J31" s="107">
        <v>200</v>
      </c>
      <c r="K31" s="108">
        <v>1.48</v>
      </c>
      <c r="L31" s="113">
        <v>43194</v>
      </c>
      <c r="M31" s="113"/>
      <c r="N31" s="138"/>
      <c r="O31" s="138"/>
      <c r="P31" s="138"/>
      <c r="Q31" s="138"/>
      <c r="R31" s="138">
        <v>43198</v>
      </c>
      <c r="S31" s="65" t="s">
        <v>38</v>
      </c>
      <c r="T31" s="57">
        <v>658</v>
      </c>
      <c r="U31" s="139">
        <f t="shared" si="0"/>
        <v>973.84</v>
      </c>
      <c r="V31" s="57"/>
      <c r="W31" s="140"/>
      <c r="X31" s="139">
        <f t="shared" si="1"/>
        <v>973.84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102258</v>
      </c>
      <c r="D32" s="56" t="s">
        <v>257</v>
      </c>
      <c r="E32" s="89" t="s">
        <v>258</v>
      </c>
      <c r="F32" s="58" t="s">
        <v>37</v>
      </c>
      <c r="G32" s="55">
        <v>2000</v>
      </c>
      <c r="H32" s="59">
        <v>17.49</v>
      </c>
      <c r="I32" s="93">
        <v>30972730</v>
      </c>
      <c r="J32" s="107">
        <v>2000</v>
      </c>
      <c r="K32" s="108">
        <v>17.49</v>
      </c>
      <c r="L32" s="113">
        <v>43194</v>
      </c>
      <c r="M32" s="113"/>
      <c r="N32" s="138"/>
      <c r="O32" s="138"/>
      <c r="P32" s="138"/>
      <c r="Q32" s="138"/>
      <c r="R32" s="138">
        <v>43198</v>
      </c>
      <c r="S32" s="65" t="s">
        <v>38</v>
      </c>
      <c r="T32" s="57">
        <v>320</v>
      </c>
      <c r="U32" s="139">
        <f t="shared" si="0"/>
        <v>5596.8</v>
      </c>
      <c r="V32" s="57"/>
      <c r="W32" s="140"/>
      <c r="X32" s="139">
        <f t="shared" si="1"/>
        <v>5596.8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102259</v>
      </c>
      <c r="D33" s="56" t="s">
        <v>62</v>
      </c>
      <c r="E33" s="57" t="s">
        <v>63</v>
      </c>
      <c r="F33" s="58" t="s">
        <v>37</v>
      </c>
      <c r="G33" s="55">
        <v>217</v>
      </c>
      <c r="H33" s="59">
        <v>1.3888</v>
      </c>
      <c r="I33" s="93">
        <v>30972729</v>
      </c>
      <c r="J33" s="107">
        <v>217</v>
      </c>
      <c r="K33" s="108">
        <v>1.389</v>
      </c>
      <c r="L33" s="113">
        <v>43194</v>
      </c>
      <c r="M33" s="113"/>
      <c r="N33" s="138"/>
      <c r="O33" s="138"/>
      <c r="P33" s="138"/>
      <c r="Q33" s="138"/>
      <c r="R33" s="138">
        <v>43199</v>
      </c>
      <c r="S33" s="65" t="s">
        <v>38</v>
      </c>
      <c r="T33" s="57">
        <v>527</v>
      </c>
      <c r="U33" s="139">
        <f t="shared" si="0"/>
        <v>732.003</v>
      </c>
      <c r="V33" s="57"/>
      <c r="W33" s="140"/>
      <c r="X33" s="139">
        <f t="shared" si="1"/>
        <v>732.003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102268</v>
      </c>
      <c r="D34" s="56" t="s">
        <v>103</v>
      </c>
      <c r="E34" s="57" t="s">
        <v>104</v>
      </c>
      <c r="F34" s="58" t="s">
        <v>37</v>
      </c>
      <c r="G34" s="55">
        <v>600</v>
      </c>
      <c r="H34" s="59">
        <v>4.14</v>
      </c>
      <c r="I34" s="93">
        <v>30972728</v>
      </c>
      <c r="J34" s="107">
        <v>600</v>
      </c>
      <c r="K34" s="108">
        <v>4.14</v>
      </c>
      <c r="L34" s="113">
        <v>43194</v>
      </c>
      <c r="M34" s="113"/>
      <c r="N34" s="138"/>
      <c r="O34" s="138"/>
      <c r="P34" s="138"/>
      <c r="Q34" s="138"/>
      <c r="R34" s="138">
        <v>43199</v>
      </c>
      <c r="S34" s="65" t="s">
        <v>38</v>
      </c>
      <c r="T34" s="57">
        <v>676</v>
      </c>
      <c r="U34" s="139">
        <f t="shared" si="0"/>
        <v>2798.64</v>
      </c>
      <c r="V34" s="57"/>
      <c r="W34" s="140"/>
      <c r="X34" s="139">
        <f t="shared" si="1"/>
        <v>2798.64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102269</v>
      </c>
      <c r="D35" s="56" t="s">
        <v>500</v>
      </c>
      <c r="E35" s="57" t="s">
        <v>501</v>
      </c>
      <c r="F35" s="58" t="s">
        <v>37</v>
      </c>
      <c r="G35" s="55">
        <v>200</v>
      </c>
      <c r="H35" s="59">
        <v>1.28</v>
      </c>
      <c r="I35" s="93">
        <v>30972727</v>
      </c>
      <c r="J35" s="107">
        <v>200</v>
      </c>
      <c r="K35" s="108">
        <v>1.28</v>
      </c>
      <c r="L35" s="113">
        <v>43194</v>
      </c>
      <c r="M35" s="113"/>
      <c r="N35" s="138"/>
      <c r="O35" s="138"/>
      <c r="P35" s="138"/>
      <c r="Q35" s="138"/>
      <c r="R35" s="138">
        <v>43199</v>
      </c>
      <c r="S35" s="65" t="s">
        <v>38</v>
      </c>
      <c r="T35" s="124">
        <v>820</v>
      </c>
      <c r="U35" s="139">
        <f t="shared" si="0"/>
        <v>1049.6</v>
      </c>
      <c r="V35" s="57"/>
      <c r="W35" s="140"/>
      <c r="X35" s="139">
        <f t="shared" si="1"/>
        <v>1049.6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102270</v>
      </c>
      <c r="D36" s="101" t="s">
        <v>42</v>
      </c>
      <c r="E36" s="57" t="s">
        <v>43</v>
      </c>
      <c r="F36" s="58" t="s">
        <v>37</v>
      </c>
      <c r="G36" s="55">
        <v>310</v>
      </c>
      <c r="H36" s="59">
        <v>1.984</v>
      </c>
      <c r="I36" s="93">
        <v>30972726</v>
      </c>
      <c r="J36" s="107">
        <v>310</v>
      </c>
      <c r="K36" s="108">
        <v>1.984</v>
      </c>
      <c r="L36" s="113">
        <v>43194</v>
      </c>
      <c r="M36" s="113"/>
      <c r="N36" s="138"/>
      <c r="O36" s="138"/>
      <c r="P36" s="138"/>
      <c r="Q36" s="138"/>
      <c r="R36" s="138">
        <v>43198</v>
      </c>
      <c r="S36" s="65" t="s">
        <v>38</v>
      </c>
      <c r="T36" s="57">
        <v>663</v>
      </c>
      <c r="U36" s="139">
        <f t="shared" si="0"/>
        <v>1315.392</v>
      </c>
      <c r="V36" s="57"/>
      <c r="W36" s="140"/>
      <c r="X36" s="139">
        <f t="shared" si="1"/>
        <v>1315.392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102271</v>
      </c>
      <c r="D37" s="56" t="s">
        <v>146</v>
      </c>
      <c r="E37" s="57" t="s">
        <v>147</v>
      </c>
      <c r="F37" s="58" t="s">
        <v>37</v>
      </c>
      <c r="G37" s="55">
        <v>200</v>
      </c>
      <c r="H37" s="59">
        <v>1.376</v>
      </c>
      <c r="I37" s="93">
        <v>30972725</v>
      </c>
      <c r="J37" s="107">
        <v>200</v>
      </c>
      <c r="K37" s="108">
        <v>1.376</v>
      </c>
      <c r="L37" s="113">
        <v>43194</v>
      </c>
      <c r="M37" s="113"/>
      <c r="N37" s="138"/>
      <c r="O37" s="138"/>
      <c r="P37" s="138"/>
      <c r="Q37" s="138"/>
      <c r="R37" s="138">
        <v>43201</v>
      </c>
      <c r="S37" s="65" t="s">
        <v>38</v>
      </c>
      <c r="T37" s="57">
        <v>604</v>
      </c>
      <c r="U37" s="139">
        <f t="shared" si="0"/>
        <v>831.104</v>
      </c>
      <c r="V37" s="57"/>
      <c r="W37" s="140"/>
      <c r="X37" s="139">
        <f t="shared" si="1"/>
        <v>831.104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102272</v>
      </c>
      <c r="D38" s="56" t="s">
        <v>67</v>
      </c>
      <c r="E38" s="57" t="s">
        <v>65</v>
      </c>
      <c r="F38" s="58" t="s">
        <v>37</v>
      </c>
      <c r="G38" s="55">
        <v>1500</v>
      </c>
      <c r="H38" s="59">
        <v>10.68</v>
      </c>
      <c r="I38" s="93">
        <v>30972724</v>
      </c>
      <c r="J38" s="107">
        <v>1500</v>
      </c>
      <c r="K38" s="108">
        <v>10.68</v>
      </c>
      <c r="L38" s="113">
        <v>43194</v>
      </c>
      <c r="M38" s="113"/>
      <c r="N38" s="138"/>
      <c r="O38" s="138"/>
      <c r="P38" s="138"/>
      <c r="Q38" s="138"/>
      <c r="R38" s="138">
        <v>43200</v>
      </c>
      <c r="S38" s="65" t="s">
        <v>38</v>
      </c>
      <c r="T38" s="57">
        <v>518</v>
      </c>
      <c r="U38" s="139">
        <f t="shared" si="0"/>
        <v>5532.24</v>
      </c>
      <c r="V38" s="57"/>
      <c r="W38" s="140"/>
      <c r="X38" s="139">
        <f t="shared" si="1"/>
        <v>5532.24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102273</v>
      </c>
      <c r="D39" s="56" t="s">
        <v>502</v>
      </c>
      <c r="E39" s="57" t="s">
        <v>93</v>
      </c>
      <c r="F39" s="58" t="s">
        <v>37</v>
      </c>
      <c r="G39" s="55">
        <v>550</v>
      </c>
      <c r="H39" s="59">
        <v>3.52</v>
      </c>
      <c r="I39" s="93">
        <v>30972723</v>
      </c>
      <c r="J39" s="107">
        <v>550</v>
      </c>
      <c r="K39" s="108">
        <v>3.52</v>
      </c>
      <c r="L39" s="113">
        <v>43194</v>
      </c>
      <c r="M39" s="113"/>
      <c r="N39" s="138"/>
      <c r="O39" s="138"/>
      <c r="P39" s="138"/>
      <c r="Q39" s="138"/>
      <c r="R39" s="138">
        <v>43200</v>
      </c>
      <c r="S39" s="65" t="s">
        <v>38</v>
      </c>
      <c r="T39" s="57">
        <v>611</v>
      </c>
      <c r="U39" s="139">
        <f t="shared" si="0"/>
        <v>2150.72</v>
      </c>
      <c r="V39" s="57"/>
      <c r="W39" s="140"/>
      <c r="X39" s="139">
        <f t="shared" si="1"/>
        <v>2150.72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102276</v>
      </c>
      <c r="D40" s="56" t="s">
        <v>401</v>
      </c>
      <c r="E40" s="57" t="s">
        <v>402</v>
      </c>
      <c r="F40" s="58" t="s">
        <v>37</v>
      </c>
      <c r="G40" s="55">
        <v>620</v>
      </c>
      <c r="H40" s="59">
        <v>4.52</v>
      </c>
      <c r="I40" s="93">
        <v>30972722</v>
      </c>
      <c r="J40" s="107">
        <v>620</v>
      </c>
      <c r="K40" s="108">
        <v>4.52</v>
      </c>
      <c r="L40" s="113">
        <v>43194</v>
      </c>
      <c r="M40" s="113"/>
      <c r="N40" s="138"/>
      <c r="O40" s="138"/>
      <c r="P40" s="138"/>
      <c r="Q40" s="138"/>
      <c r="R40" s="138">
        <v>43200</v>
      </c>
      <c r="S40" s="65" t="s">
        <v>38</v>
      </c>
      <c r="T40" s="57">
        <v>621</v>
      </c>
      <c r="U40" s="139">
        <f t="shared" si="0"/>
        <v>2806.92</v>
      </c>
      <c r="V40" s="57"/>
      <c r="W40" s="140"/>
      <c r="X40" s="139">
        <f t="shared" si="1"/>
        <v>2806.92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102277</v>
      </c>
      <c r="D41" s="56" t="s">
        <v>130</v>
      </c>
      <c r="E41" s="57" t="s">
        <v>51</v>
      </c>
      <c r="F41" s="58" t="s">
        <v>37</v>
      </c>
      <c r="G41" s="55">
        <v>550</v>
      </c>
      <c r="H41" s="59">
        <v>4.22</v>
      </c>
      <c r="I41" s="93">
        <v>30972721</v>
      </c>
      <c r="J41" s="107">
        <v>550</v>
      </c>
      <c r="K41" s="108">
        <v>4.22</v>
      </c>
      <c r="L41" s="113">
        <v>43194</v>
      </c>
      <c r="M41" s="113"/>
      <c r="N41" s="138"/>
      <c r="O41" s="138"/>
      <c r="P41" s="138"/>
      <c r="Q41" s="138"/>
      <c r="R41" s="138">
        <v>43200</v>
      </c>
      <c r="S41" s="65" t="s">
        <v>38</v>
      </c>
      <c r="T41" s="57">
        <v>570</v>
      </c>
      <c r="U41" s="139">
        <f t="shared" si="0"/>
        <v>2405.4</v>
      </c>
      <c r="V41" s="57"/>
      <c r="W41" s="140"/>
      <c r="X41" s="139">
        <f t="shared" si="1"/>
        <v>2405.4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>
        <v>43194</v>
      </c>
      <c r="C42" s="55">
        <v>102318</v>
      </c>
      <c r="D42" s="56" t="s">
        <v>503</v>
      </c>
      <c r="E42" s="57" t="s">
        <v>504</v>
      </c>
      <c r="F42" s="58" t="s">
        <v>37</v>
      </c>
      <c r="G42" s="55">
        <v>270</v>
      </c>
      <c r="H42" s="59">
        <v>1.764</v>
      </c>
      <c r="I42" s="93">
        <v>30972690</v>
      </c>
      <c r="J42" s="107">
        <v>270</v>
      </c>
      <c r="K42" s="108">
        <v>1.764</v>
      </c>
      <c r="L42" s="113">
        <v>43196</v>
      </c>
      <c r="M42" s="113"/>
      <c r="N42" s="138"/>
      <c r="O42" s="138"/>
      <c r="P42" s="138"/>
      <c r="Q42" s="138"/>
      <c r="R42" s="138">
        <v>43200</v>
      </c>
      <c r="S42" s="65" t="s">
        <v>38</v>
      </c>
      <c r="T42" s="57">
        <v>594</v>
      </c>
      <c r="U42" s="139">
        <f t="shared" si="0"/>
        <v>1047.816</v>
      </c>
      <c r="V42" s="57"/>
      <c r="W42" s="140"/>
      <c r="X42" s="139">
        <f t="shared" si="1"/>
        <v>1047.816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102323</v>
      </c>
      <c r="D43" s="56" t="s">
        <v>281</v>
      </c>
      <c r="E43" s="89" t="s">
        <v>282</v>
      </c>
      <c r="F43" s="58" t="s">
        <v>37</v>
      </c>
      <c r="G43" s="55">
        <v>210</v>
      </c>
      <c r="H43" s="59">
        <v>1.353</v>
      </c>
      <c r="I43" s="93">
        <v>30972691</v>
      </c>
      <c r="J43" s="107">
        <v>210</v>
      </c>
      <c r="K43" s="108">
        <v>1.353</v>
      </c>
      <c r="L43" s="113">
        <v>43196</v>
      </c>
      <c r="M43" s="113"/>
      <c r="N43" s="138"/>
      <c r="O43" s="138"/>
      <c r="P43" s="138"/>
      <c r="Q43" s="138"/>
      <c r="R43" s="138">
        <v>43200</v>
      </c>
      <c r="S43" s="65" t="s">
        <v>38</v>
      </c>
      <c r="T43" s="57">
        <v>666</v>
      </c>
      <c r="U43" s="139">
        <f t="shared" si="0"/>
        <v>901.098</v>
      </c>
      <c r="V43" s="57"/>
      <c r="W43" s="140"/>
      <c r="X43" s="139">
        <f t="shared" si="1"/>
        <v>901.098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102326</v>
      </c>
      <c r="D44" s="56" t="s">
        <v>121</v>
      </c>
      <c r="E44" s="57" t="s">
        <v>122</v>
      </c>
      <c r="F44" s="58" t="s">
        <v>37</v>
      </c>
      <c r="G44" s="55">
        <v>1140</v>
      </c>
      <c r="H44" s="59">
        <v>7.509</v>
      </c>
      <c r="I44" s="93">
        <v>30972692</v>
      </c>
      <c r="J44" s="107">
        <v>1140</v>
      </c>
      <c r="K44" s="108">
        <v>7.509</v>
      </c>
      <c r="L44" s="113">
        <v>43196</v>
      </c>
      <c r="M44" s="113"/>
      <c r="N44" s="138"/>
      <c r="O44" s="138"/>
      <c r="P44" s="138"/>
      <c r="Q44" s="138"/>
      <c r="R44" s="138">
        <v>43202</v>
      </c>
      <c r="S44" s="65" t="s">
        <v>38</v>
      </c>
      <c r="T44" s="57">
        <v>553</v>
      </c>
      <c r="U44" s="139">
        <f t="shared" si="0"/>
        <v>4152.477</v>
      </c>
      <c r="V44" s="57"/>
      <c r="W44" s="140"/>
      <c r="X44" s="139">
        <f t="shared" si="1"/>
        <v>4152.477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102350</v>
      </c>
      <c r="D45" s="56" t="s">
        <v>300</v>
      </c>
      <c r="E45" s="57" t="s">
        <v>301</v>
      </c>
      <c r="F45" s="58" t="s">
        <v>37</v>
      </c>
      <c r="G45" s="55">
        <v>1000</v>
      </c>
      <c r="H45" s="59">
        <v>9</v>
      </c>
      <c r="I45" s="93">
        <v>30972693</v>
      </c>
      <c r="J45" s="107">
        <v>1000</v>
      </c>
      <c r="K45" s="108">
        <v>9</v>
      </c>
      <c r="L45" s="113">
        <v>43196</v>
      </c>
      <c r="M45" s="113"/>
      <c r="N45" s="138"/>
      <c r="O45" s="138"/>
      <c r="P45" s="138"/>
      <c r="Q45" s="138"/>
      <c r="R45" s="138">
        <v>43202</v>
      </c>
      <c r="S45" s="65" t="s">
        <v>38</v>
      </c>
      <c r="T45" s="57">
        <v>620</v>
      </c>
      <c r="U45" s="139">
        <f t="shared" si="0"/>
        <v>5580</v>
      </c>
      <c r="V45" s="57"/>
      <c r="W45" s="140"/>
      <c r="X45" s="139">
        <f t="shared" si="1"/>
        <v>5580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102351</v>
      </c>
      <c r="D46" s="56" t="s">
        <v>505</v>
      </c>
      <c r="E46" s="57" t="s">
        <v>506</v>
      </c>
      <c r="F46" s="58" t="s">
        <v>37</v>
      </c>
      <c r="G46" s="55">
        <v>260</v>
      </c>
      <c r="H46" s="59">
        <v>1.703</v>
      </c>
      <c r="I46" s="93">
        <v>30972694</v>
      </c>
      <c r="J46" s="107">
        <v>260</v>
      </c>
      <c r="K46" s="108">
        <v>1.703</v>
      </c>
      <c r="L46" s="113">
        <v>43196</v>
      </c>
      <c r="M46" s="113"/>
      <c r="N46" s="138"/>
      <c r="O46" s="138"/>
      <c r="P46" s="138"/>
      <c r="Q46" s="138"/>
      <c r="R46" s="138">
        <v>43202</v>
      </c>
      <c r="S46" s="65" t="s">
        <v>38</v>
      </c>
      <c r="T46" s="57">
        <v>659</v>
      </c>
      <c r="U46" s="139">
        <f t="shared" si="0"/>
        <v>1122.277</v>
      </c>
      <c r="V46" s="57"/>
      <c r="W46" s="140"/>
      <c r="X46" s="139">
        <f t="shared" si="1"/>
        <v>1122.277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102352</v>
      </c>
      <c r="D47" s="56" t="s">
        <v>507</v>
      </c>
      <c r="E47" s="57" t="s">
        <v>508</v>
      </c>
      <c r="F47" s="58" t="s">
        <v>37</v>
      </c>
      <c r="G47" s="55">
        <v>240</v>
      </c>
      <c r="H47" s="59">
        <v>1.569</v>
      </c>
      <c r="I47" s="93">
        <v>30972695</v>
      </c>
      <c r="J47" s="107">
        <v>240</v>
      </c>
      <c r="K47" s="108">
        <v>1.569</v>
      </c>
      <c r="L47" s="113">
        <v>43196</v>
      </c>
      <c r="M47" s="113"/>
      <c r="N47" s="138"/>
      <c r="O47" s="138"/>
      <c r="P47" s="138"/>
      <c r="Q47" s="138"/>
      <c r="R47" s="138">
        <v>43200</v>
      </c>
      <c r="S47" s="65" t="s">
        <v>38</v>
      </c>
      <c r="T47" s="57">
        <v>659</v>
      </c>
      <c r="U47" s="139">
        <f t="shared" si="0"/>
        <v>1033.971</v>
      </c>
      <c r="V47" s="57"/>
      <c r="W47" s="140"/>
      <c r="X47" s="139">
        <f t="shared" si="1"/>
        <v>1033.971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102356</v>
      </c>
      <c r="D48" s="56" t="s">
        <v>211</v>
      </c>
      <c r="E48" s="57" t="s">
        <v>212</v>
      </c>
      <c r="F48" s="58" t="s">
        <v>37</v>
      </c>
      <c r="G48" s="55">
        <v>200</v>
      </c>
      <c r="H48" s="59">
        <v>1.418</v>
      </c>
      <c r="I48" s="93">
        <v>30972696</v>
      </c>
      <c r="J48" s="107">
        <v>200</v>
      </c>
      <c r="K48" s="108">
        <v>1.418</v>
      </c>
      <c r="L48" s="113">
        <v>43196</v>
      </c>
      <c r="M48" s="113"/>
      <c r="N48" s="138"/>
      <c r="O48" s="138"/>
      <c r="P48" s="138"/>
      <c r="Q48" s="138"/>
      <c r="R48" s="138">
        <v>43202</v>
      </c>
      <c r="S48" s="65" t="s">
        <v>38</v>
      </c>
      <c r="T48" s="57">
        <v>695</v>
      </c>
      <c r="U48" s="139">
        <f t="shared" si="0"/>
        <v>985.51</v>
      </c>
      <c r="V48" s="57"/>
      <c r="W48" s="140"/>
      <c r="X48" s="139">
        <f t="shared" si="1"/>
        <v>985.51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ht="22.5" customHeight="1" spans="2:255">
      <c r="B49" s="54"/>
      <c r="C49" s="55">
        <v>102366</v>
      </c>
      <c r="D49" s="56" t="s">
        <v>183</v>
      </c>
      <c r="E49" s="57" t="s">
        <v>184</v>
      </c>
      <c r="F49" s="58" t="s">
        <v>37</v>
      </c>
      <c r="G49" s="55">
        <v>270</v>
      </c>
      <c r="H49" s="59">
        <v>1.899</v>
      </c>
      <c r="I49" s="93">
        <v>30972697</v>
      </c>
      <c r="J49" s="107">
        <v>270</v>
      </c>
      <c r="K49" s="108">
        <v>1.899</v>
      </c>
      <c r="L49" s="113">
        <v>43196</v>
      </c>
      <c r="M49" s="113"/>
      <c r="N49" s="138"/>
      <c r="O49" s="138"/>
      <c r="P49" s="138"/>
      <c r="Q49" s="138"/>
      <c r="R49" s="138">
        <v>43202</v>
      </c>
      <c r="S49" s="65" t="s">
        <v>38</v>
      </c>
      <c r="T49" s="57">
        <v>656</v>
      </c>
      <c r="U49" s="139">
        <f t="shared" si="0"/>
        <v>1245.744</v>
      </c>
      <c r="V49" s="57"/>
      <c r="W49" s="140"/>
      <c r="X49" s="139">
        <f t="shared" si="1"/>
        <v>1245.744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/>
      <c r="C50" s="55">
        <v>102367</v>
      </c>
      <c r="D50" s="56" t="s">
        <v>509</v>
      </c>
      <c r="E50" s="57" t="s">
        <v>510</v>
      </c>
      <c r="F50" s="58" t="s">
        <v>37</v>
      </c>
      <c r="G50" s="55">
        <v>250</v>
      </c>
      <c r="H50" s="59">
        <v>1.714</v>
      </c>
      <c r="I50" s="93">
        <v>30972698</v>
      </c>
      <c r="J50" s="107">
        <v>250</v>
      </c>
      <c r="K50" s="108">
        <v>1.714</v>
      </c>
      <c r="L50" s="113">
        <v>43196</v>
      </c>
      <c r="M50" s="113"/>
      <c r="N50" s="138"/>
      <c r="O50" s="138"/>
      <c r="P50" s="138"/>
      <c r="Q50" s="138"/>
      <c r="R50" s="138">
        <v>43202</v>
      </c>
      <c r="S50" s="65" t="s">
        <v>38</v>
      </c>
      <c r="T50" s="57">
        <v>715</v>
      </c>
      <c r="U50" s="139">
        <f t="shared" si="0"/>
        <v>1225.51</v>
      </c>
      <c r="V50" s="57"/>
      <c r="W50" s="140"/>
      <c r="X50" s="139">
        <f t="shared" si="1"/>
        <v>1225.51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102368</v>
      </c>
      <c r="D51" s="56" t="s">
        <v>261</v>
      </c>
      <c r="E51" s="57" t="s">
        <v>262</v>
      </c>
      <c r="F51" s="58" t="s">
        <v>37</v>
      </c>
      <c r="G51" s="55">
        <v>260</v>
      </c>
      <c r="H51" s="59">
        <v>1.682</v>
      </c>
      <c r="I51" s="93">
        <v>30972699</v>
      </c>
      <c r="J51" s="107">
        <v>260</v>
      </c>
      <c r="K51" s="108">
        <v>1.682</v>
      </c>
      <c r="L51" s="113">
        <v>43196</v>
      </c>
      <c r="M51" s="113"/>
      <c r="N51" s="138"/>
      <c r="O51" s="138"/>
      <c r="P51" s="138"/>
      <c r="Q51" s="138"/>
      <c r="R51" s="138">
        <v>43201</v>
      </c>
      <c r="S51" s="65" t="s">
        <v>38</v>
      </c>
      <c r="T51" s="57">
        <v>656</v>
      </c>
      <c r="U51" s="139">
        <f t="shared" si="0"/>
        <v>1103.392</v>
      </c>
      <c r="V51" s="57"/>
      <c r="W51" s="140"/>
      <c r="X51" s="139">
        <f t="shared" si="1"/>
        <v>1103.392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102369</v>
      </c>
      <c r="D52" s="56" t="s">
        <v>199</v>
      </c>
      <c r="E52" s="57" t="s">
        <v>200</v>
      </c>
      <c r="F52" s="58" t="s">
        <v>37</v>
      </c>
      <c r="G52" s="55">
        <v>275</v>
      </c>
      <c r="H52" s="59">
        <v>1.76</v>
      </c>
      <c r="I52" s="93">
        <v>30972700</v>
      </c>
      <c r="J52" s="107">
        <v>275</v>
      </c>
      <c r="K52" s="108">
        <v>1.76</v>
      </c>
      <c r="L52" s="113">
        <v>43196</v>
      </c>
      <c r="M52" s="113"/>
      <c r="N52" s="138"/>
      <c r="O52" s="138"/>
      <c r="P52" s="138"/>
      <c r="Q52" s="138"/>
      <c r="R52" s="138">
        <v>43202</v>
      </c>
      <c r="S52" s="65" t="s">
        <v>38</v>
      </c>
      <c r="T52" s="57">
        <v>620</v>
      </c>
      <c r="U52" s="139">
        <f t="shared" si="0"/>
        <v>1091.2</v>
      </c>
      <c r="V52" s="57"/>
      <c r="W52" s="140"/>
      <c r="X52" s="139">
        <f t="shared" si="1"/>
        <v>1091.2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102370</v>
      </c>
      <c r="D53" s="56" t="s">
        <v>294</v>
      </c>
      <c r="E53" s="57" t="s">
        <v>295</v>
      </c>
      <c r="F53" s="58" t="s">
        <v>37</v>
      </c>
      <c r="G53" s="55">
        <v>220</v>
      </c>
      <c r="H53" s="59">
        <v>1.426</v>
      </c>
      <c r="I53" s="93">
        <v>30972701</v>
      </c>
      <c r="J53" s="107">
        <v>220</v>
      </c>
      <c r="K53" s="108">
        <v>1.426</v>
      </c>
      <c r="L53" s="113">
        <v>43196</v>
      </c>
      <c r="M53" s="113"/>
      <c r="N53" s="138"/>
      <c r="O53" s="138"/>
      <c r="P53" s="138"/>
      <c r="Q53" s="138"/>
      <c r="R53" s="138">
        <v>43203</v>
      </c>
      <c r="S53" s="65" t="s">
        <v>38</v>
      </c>
      <c r="T53" s="57">
        <v>669</v>
      </c>
      <c r="U53" s="139">
        <f t="shared" si="0"/>
        <v>953.994</v>
      </c>
      <c r="V53" s="57"/>
      <c r="W53" s="140"/>
      <c r="X53" s="139">
        <f t="shared" si="1"/>
        <v>953.994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102371</v>
      </c>
      <c r="D54" s="56" t="s">
        <v>375</v>
      </c>
      <c r="E54" s="57" t="s">
        <v>376</v>
      </c>
      <c r="F54" s="58" t="s">
        <v>37</v>
      </c>
      <c r="G54" s="55">
        <v>490</v>
      </c>
      <c r="H54" s="59">
        <v>3.334</v>
      </c>
      <c r="I54" s="93">
        <v>30972702</v>
      </c>
      <c r="J54" s="107">
        <v>490</v>
      </c>
      <c r="K54" s="108">
        <v>3.334</v>
      </c>
      <c r="L54" s="113">
        <v>43196</v>
      </c>
      <c r="M54" s="113"/>
      <c r="N54" s="138"/>
      <c r="O54" s="138"/>
      <c r="P54" s="138"/>
      <c r="Q54" s="138"/>
      <c r="R54" s="138">
        <v>43202</v>
      </c>
      <c r="S54" s="65" t="s">
        <v>38</v>
      </c>
      <c r="T54" s="57">
        <v>647</v>
      </c>
      <c r="U54" s="139">
        <f t="shared" si="0"/>
        <v>2157.098</v>
      </c>
      <c r="V54" s="57"/>
      <c r="W54" s="140"/>
      <c r="X54" s="139">
        <f t="shared" si="1"/>
        <v>2157.098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102372</v>
      </c>
      <c r="D55" s="56" t="s">
        <v>86</v>
      </c>
      <c r="E55" s="57" t="s">
        <v>87</v>
      </c>
      <c r="F55" s="58" t="s">
        <v>37</v>
      </c>
      <c r="G55" s="55">
        <v>2110</v>
      </c>
      <c r="H55" s="59">
        <v>16.482</v>
      </c>
      <c r="I55" s="93">
        <v>30972703</v>
      </c>
      <c r="J55" s="107">
        <v>2110</v>
      </c>
      <c r="K55" s="108">
        <v>16.482</v>
      </c>
      <c r="L55" s="113">
        <v>43196</v>
      </c>
      <c r="M55" s="113"/>
      <c r="N55" s="138"/>
      <c r="O55" s="138"/>
      <c r="P55" s="138"/>
      <c r="Q55" s="138"/>
      <c r="R55" s="138">
        <v>43200</v>
      </c>
      <c r="S55" s="65" t="s">
        <v>38</v>
      </c>
      <c r="T55" s="57">
        <v>372</v>
      </c>
      <c r="U55" s="139">
        <f t="shared" si="0"/>
        <v>6131.304</v>
      </c>
      <c r="V55" s="57"/>
      <c r="W55" s="140"/>
      <c r="X55" s="139">
        <f t="shared" si="1"/>
        <v>6131.304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102386</v>
      </c>
      <c r="D56" s="56" t="s">
        <v>209</v>
      </c>
      <c r="E56" s="57" t="s">
        <v>210</v>
      </c>
      <c r="F56" s="58" t="s">
        <v>37</v>
      </c>
      <c r="G56" s="55">
        <v>3450</v>
      </c>
      <c r="H56" s="59">
        <v>31.05</v>
      </c>
      <c r="I56" s="93">
        <v>30972704</v>
      </c>
      <c r="J56" s="107">
        <v>3450</v>
      </c>
      <c r="K56" s="108">
        <v>31.05</v>
      </c>
      <c r="L56" s="113">
        <v>43196</v>
      </c>
      <c r="M56" s="113"/>
      <c r="N56" s="138"/>
      <c r="O56" s="138"/>
      <c r="P56" s="138"/>
      <c r="Q56" s="138"/>
      <c r="R56" s="138">
        <v>43198</v>
      </c>
      <c r="S56" s="65" t="s">
        <v>38</v>
      </c>
      <c r="T56" s="57">
        <v>405</v>
      </c>
      <c r="U56" s="139">
        <f t="shared" si="0"/>
        <v>12575.25</v>
      </c>
      <c r="V56" s="57"/>
      <c r="W56" s="140"/>
      <c r="X56" s="139">
        <f t="shared" si="1"/>
        <v>12575.25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102396</v>
      </c>
      <c r="D57" s="56" t="s">
        <v>75</v>
      </c>
      <c r="E57" s="57" t="s">
        <v>76</v>
      </c>
      <c r="F57" s="58" t="s">
        <v>37</v>
      </c>
      <c r="G57" s="55">
        <v>200</v>
      </c>
      <c r="H57" s="59">
        <v>1.295</v>
      </c>
      <c r="I57" s="93">
        <v>30972705</v>
      </c>
      <c r="J57" s="107">
        <v>200</v>
      </c>
      <c r="K57" s="108">
        <v>1.295</v>
      </c>
      <c r="L57" s="113">
        <v>43196</v>
      </c>
      <c r="M57" s="113"/>
      <c r="N57" s="138"/>
      <c r="O57" s="138"/>
      <c r="P57" s="138"/>
      <c r="Q57" s="138"/>
      <c r="R57" s="138">
        <v>43202</v>
      </c>
      <c r="S57" s="65" t="s">
        <v>38</v>
      </c>
      <c r="T57" s="57">
        <v>500</v>
      </c>
      <c r="U57" s="139">
        <f t="shared" si="0"/>
        <v>647.5</v>
      </c>
      <c r="V57" s="57"/>
      <c r="W57" s="140"/>
      <c r="X57" s="139">
        <f t="shared" si="1"/>
        <v>647.5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/>
      <c r="C58" s="55">
        <v>102406</v>
      </c>
      <c r="D58" s="56" t="s">
        <v>511</v>
      </c>
      <c r="E58" s="57" t="s">
        <v>512</v>
      </c>
      <c r="F58" s="58" t="s">
        <v>37</v>
      </c>
      <c r="G58" s="55">
        <v>270</v>
      </c>
      <c r="H58" s="59">
        <v>1.89</v>
      </c>
      <c r="I58" s="93">
        <v>30972706</v>
      </c>
      <c r="J58" s="107">
        <v>270</v>
      </c>
      <c r="K58" s="108">
        <v>1.89</v>
      </c>
      <c r="L58" s="113">
        <v>43196</v>
      </c>
      <c r="M58" s="113"/>
      <c r="N58" s="138"/>
      <c r="O58" s="138"/>
      <c r="P58" s="138"/>
      <c r="Q58" s="138"/>
      <c r="R58" s="138">
        <v>43201</v>
      </c>
      <c r="S58" s="65" t="s">
        <v>38</v>
      </c>
      <c r="T58" s="57">
        <v>660</v>
      </c>
      <c r="U58" s="139">
        <f t="shared" si="0"/>
        <v>1247.4</v>
      </c>
      <c r="V58" s="57"/>
      <c r="W58" s="140"/>
      <c r="X58" s="139">
        <f t="shared" si="1"/>
        <v>1247.4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102445</v>
      </c>
      <c r="D59" s="56" t="s">
        <v>502</v>
      </c>
      <c r="E59" s="57" t="s">
        <v>93</v>
      </c>
      <c r="F59" s="58" t="s">
        <v>37</v>
      </c>
      <c r="G59" s="55">
        <v>300</v>
      </c>
      <c r="H59" s="59">
        <v>1.92</v>
      </c>
      <c r="I59" s="93">
        <v>30972707</v>
      </c>
      <c r="J59" s="107">
        <v>300</v>
      </c>
      <c r="K59" s="108">
        <v>1.92</v>
      </c>
      <c r="L59" s="113">
        <v>43196</v>
      </c>
      <c r="M59" s="113"/>
      <c r="N59" s="138"/>
      <c r="O59" s="138"/>
      <c r="P59" s="138"/>
      <c r="Q59" s="138"/>
      <c r="R59" s="138">
        <v>43202</v>
      </c>
      <c r="S59" s="65" t="s">
        <v>38</v>
      </c>
      <c r="T59" s="57">
        <v>611</v>
      </c>
      <c r="U59" s="139">
        <f t="shared" si="0"/>
        <v>1173.12</v>
      </c>
      <c r="V59" s="57"/>
      <c r="W59" s="140"/>
      <c r="X59" s="139">
        <f t="shared" si="1"/>
        <v>1173.12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>
        <v>43198</v>
      </c>
      <c r="C60" s="55">
        <v>102527</v>
      </c>
      <c r="D60" s="56" t="s">
        <v>111</v>
      </c>
      <c r="E60" s="57" t="s">
        <v>112</v>
      </c>
      <c r="F60" s="58" t="s">
        <v>37</v>
      </c>
      <c r="G60" s="55">
        <v>500</v>
      </c>
      <c r="H60" s="59">
        <v>4.5</v>
      </c>
      <c r="I60" s="93">
        <v>30972708</v>
      </c>
      <c r="J60" s="107">
        <v>500</v>
      </c>
      <c r="K60" s="108">
        <v>4.5</v>
      </c>
      <c r="L60" s="113">
        <v>43199</v>
      </c>
      <c r="M60" s="113"/>
      <c r="N60" s="138"/>
      <c r="O60" s="138"/>
      <c r="P60" s="138"/>
      <c r="Q60" s="138"/>
      <c r="R60" s="138">
        <v>43203</v>
      </c>
      <c r="S60" s="65" t="s">
        <v>38</v>
      </c>
      <c r="T60" s="57">
        <v>420</v>
      </c>
      <c r="U60" s="139">
        <f t="shared" si="0"/>
        <v>1890</v>
      </c>
      <c r="V60" s="57"/>
      <c r="W60" s="140"/>
      <c r="X60" s="139">
        <f t="shared" si="1"/>
        <v>1890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102558</v>
      </c>
      <c r="D61" s="56" t="s">
        <v>66</v>
      </c>
      <c r="E61" s="57" t="s">
        <v>51</v>
      </c>
      <c r="F61" s="58" t="s">
        <v>37</v>
      </c>
      <c r="G61" s="55">
        <v>1250</v>
      </c>
      <c r="H61" s="59">
        <v>10.195</v>
      </c>
      <c r="I61" s="93">
        <v>30972709</v>
      </c>
      <c r="J61" s="107">
        <v>1250</v>
      </c>
      <c r="K61" s="108">
        <v>10.195</v>
      </c>
      <c r="L61" s="113">
        <v>43199</v>
      </c>
      <c r="M61" s="113"/>
      <c r="N61" s="138"/>
      <c r="O61" s="138"/>
      <c r="P61" s="138"/>
      <c r="Q61" s="138"/>
      <c r="R61" s="138">
        <v>43203</v>
      </c>
      <c r="S61" s="65" t="s">
        <v>38</v>
      </c>
      <c r="T61" s="57">
        <v>490</v>
      </c>
      <c r="U61" s="139">
        <f t="shared" si="0"/>
        <v>4995.55</v>
      </c>
      <c r="V61" s="57"/>
      <c r="W61" s="140"/>
      <c r="X61" s="139">
        <f t="shared" si="1"/>
        <v>4995.55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102562</v>
      </c>
      <c r="D62" s="56" t="s">
        <v>413</v>
      </c>
      <c r="E62" s="57" t="s">
        <v>51</v>
      </c>
      <c r="F62" s="58" t="s">
        <v>37</v>
      </c>
      <c r="G62" s="55">
        <v>2200</v>
      </c>
      <c r="H62" s="59">
        <v>14.08</v>
      </c>
      <c r="I62" s="93">
        <v>30972710</v>
      </c>
      <c r="J62" s="107">
        <v>2200</v>
      </c>
      <c r="K62" s="108">
        <v>14.08</v>
      </c>
      <c r="L62" s="113">
        <v>43199</v>
      </c>
      <c r="M62" s="113"/>
      <c r="N62" s="138"/>
      <c r="O62" s="138"/>
      <c r="P62" s="138"/>
      <c r="Q62" s="138"/>
      <c r="R62" s="138">
        <v>43203</v>
      </c>
      <c r="S62" s="65" t="s">
        <v>38</v>
      </c>
      <c r="T62" s="57">
        <v>490</v>
      </c>
      <c r="U62" s="139">
        <f t="shared" si="0"/>
        <v>6899.2</v>
      </c>
      <c r="V62" s="57"/>
      <c r="W62" s="140"/>
      <c r="X62" s="139">
        <f t="shared" si="1"/>
        <v>6899.2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ht="25.5" customHeight="1" spans="2:255">
      <c r="B63" s="54"/>
      <c r="C63" s="55">
        <v>102580</v>
      </c>
      <c r="D63" s="56" t="s">
        <v>347</v>
      </c>
      <c r="E63" s="57" t="s">
        <v>348</v>
      </c>
      <c r="F63" s="58" t="s">
        <v>37</v>
      </c>
      <c r="G63" s="55">
        <v>1710</v>
      </c>
      <c r="H63" s="59">
        <v>11.538</v>
      </c>
      <c r="I63" s="93">
        <v>30972711</v>
      </c>
      <c r="J63" s="107">
        <v>1710</v>
      </c>
      <c r="K63" s="108">
        <v>11.538</v>
      </c>
      <c r="L63" s="113">
        <v>43199</v>
      </c>
      <c r="M63" s="113"/>
      <c r="N63" s="138"/>
      <c r="O63" s="138"/>
      <c r="P63" s="138"/>
      <c r="Q63" s="138"/>
      <c r="R63" s="138">
        <v>43203</v>
      </c>
      <c r="S63" s="65" t="s">
        <v>38</v>
      </c>
      <c r="T63" s="57">
        <v>660</v>
      </c>
      <c r="U63" s="139">
        <f t="shared" si="0"/>
        <v>7615.08</v>
      </c>
      <c r="V63" s="57"/>
      <c r="W63" s="140"/>
      <c r="X63" s="139">
        <f t="shared" si="1"/>
        <v>7615.08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60">
        <v>102581</v>
      </c>
      <c r="D64" s="56" t="s">
        <v>58</v>
      </c>
      <c r="E64" s="57" t="s">
        <v>59</v>
      </c>
      <c r="F64" s="58" t="s">
        <v>37</v>
      </c>
      <c r="G64" s="55">
        <v>200</v>
      </c>
      <c r="H64" s="119">
        <v>1.58</v>
      </c>
      <c r="I64" s="93">
        <v>30972712</v>
      </c>
      <c r="J64" s="107">
        <v>200</v>
      </c>
      <c r="K64" s="108">
        <v>1.58</v>
      </c>
      <c r="L64" s="113">
        <v>43202</v>
      </c>
      <c r="M64" s="113"/>
      <c r="N64" s="138"/>
      <c r="O64" s="138"/>
      <c r="P64" s="138"/>
      <c r="Q64" s="138"/>
      <c r="R64" s="138">
        <v>43207</v>
      </c>
      <c r="S64" s="65" t="s">
        <v>38</v>
      </c>
      <c r="T64" s="57">
        <v>871</v>
      </c>
      <c r="U64" s="139">
        <f t="shared" si="0"/>
        <v>1376.18</v>
      </c>
      <c r="V64" s="57"/>
      <c r="W64" s="140"/>
      <c r="X64" s="139">
        <f t="shared" si="1"/>
        <v>1376.18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60">
        <v>102583</v>
      </c>
      <c r="D65" s="56" t="s">
        <v>513</v>
      </c>
      <c r="E65" s="57" t="s">
        <v>514</v>
      </c>
      <c r="F65" s="58" t="s">
        <v>37</v>
      </c>
      <c r="G65" s="55">
        <v>200</v>
      </c>
      <c r="H65" s="119">
        <v>1.28</v>
      </c>
      <c r="I65" s="93">
        <v>30972713</v>
      </c>
      <c r="J65" s="107">
        <v>200</v>
      </c>
      <c r="K65" s="108">
        <v>1.28</v>
      </c>
      <c r="L65" s="113">
        <v>43202</v>
      </c>
      <c r="M65" s="113"/>
      <c r="N65" s="138"/>
      <c r="O65" s="138"/>
      <c r="P65" s="138"/>
      <c r="Q65" s="138"/>
      <c r="R65" s="138">
        <v>43208</v>
      </c>
      <c r="S65" s="65" t="s">
        <v>38</v>
      </c>
      <c r="T65" s="57">
        <v>911</v>
      </c>
      <c r="U65" s="139">
        <f t="shared" si="0"/>
        <v>1166.08</v>
      </c>
      <c r="V65" s="57"/>
      <c r="W65" s="140"/>
      <c r="X65" s="139">
        <f t="shared" si="1"/>
        <v>1166.08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102587</v>
      </c>
      <c r="D66" s="56" t="s">
        <v>515</v>
      </c>
      <c r="E66" s="57" t="s">
        <v>508</v>
      </c>
      <c r="F66" s="58" t="s">
        <v>37</v>
      </c>
      <c r="G66" s="55">
        <v>340</v>
      </c>
      <c r="H66" s="59">
        <v>2.416</v>
      </c>
      <c r="I66" s="93">
        <v>30972714</v>
      </c>
      <c r="J66" s="107">
        <v>340</v>
      </c>
      <c r="K66" s="108">
        <v>2.416</v>
      </c>
      <c r="L66" s="113">
        <v>43199</v>
      </c>
      <c r="M66" s="113"/>
      <c r="N66" s="138"/>
      <c r="O66" s="138"/>
      <c r="P66" s="138"/>
      <c r="Q66" s="138"/>
      <c r="R66" s="138">
        <v>43207</v>
      </c>
      <c r="S66" s="65" t="s">
        <v>38</v>
      </c>
      <c r="T66" s="57">
        <v>659</v>
      </c>
      <c r="U66" s="139">
        <f t="shared" si="0"/>
        <v>1592.144</v>
      </c>
      <c r="V66" s="57"/>
      <c r="W66" s="140"/>
      <c r="X66" s="139">
        <f t="shared" si="1"/>
        <v>1592.144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102590</v>
      </c>
      <c r="D67" s="56" t="s">
        <v>305</v>
      </c>
      <c r="E67" s="57" t="s">
        <v>112</v>
      </c>
      <c r="F67" s="58" t="s">
        <v>37</v>
      </c>
      <c r="G67" s="55">
        <v>300</v>
      </c>
      <c r="H67" s="59">
        <v>2.289</v>
      </c>
      <c r="I67" s="93">
        <v>30972715</v>
      </c>
      <c r="J67" s="107">
        <v>300</v>
      </c>
      <c r="K67" s="108">
        <v>2.289</v>
      </c>
      <c r="L67" s="113">
        <v>43199</v>
      </c>
      <c r="M67" s="113"/>
      <c r="N67" s="138"/>
      <c r="O67" s="138"/>
      <c r="P67" s="138"/>
      <c r="Q67" s="138"/>
      <c r="R67" s="138">
        <v>43203</v>
      </c>
      <c r="S67" s="65" t="s">
        <v>38</v>
      </c>
      <c r="T67" s="57">
        <v>420</v>
      </c>
      <c r="U67" s="139">
        <f t="shared" si="0"/>
        <v>961.38</v>
      </c>
      <c r="V67" s="57"/>
      <c r="W67" s="140"/>
      <c r="X67" s="139">
        <f t="shared" si="1"/>
        <v>961.38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102592</v>
      </c>
      <c r="D68" s="56" t="s">
        <v>516</v>
      </c>
      <c r="E68" s="89" t="s">
        <v>517</v>
      </c>
      <c r="F68" s="58" t="s">
        <v>37</v>
      </c>
      <c r="G68" s="55">
        <v>251</v>
      </c>
      <c r="H68" s="59">
        <v>1.8542</v>
      </c>
      <c r="I68" s="93">
        <v>30972716</v>
      </c>
      <c r="J68" s="107">
        <v>251</v>
      </c>
      <c r="K68" s="108">
        <v>1.854</v>
      </c>
      <c r="L68" s="113">
        <v>43199</v>
      </c>
      <c r="M68" s="113"/>
      <c r="N68" s="138"/>
      <c r="O68" s="138"/>
      <c r="P68" s="138"/>
      <c r="Q68" s="138"/>
      <c r="R68" s="138">
        <v>43206</v>
      </c>
      <c r="S68" s="65" t="s">
        <v>38</v>
      </c>
      <c r="T68" s="57">
        <v>715</v>
      </c>
      <c r="U68" s="139">
        <f t="shared" ref="U68:U131" si="2">T68*K68</f>
        <v>1325.61</v>
      </c>
      <c r="V68" s="57"/>
      <c r="W68" s="140"/>
      <c r="X68" s="139">
        <f t="shared" ref="X68:X131" si="3">W68+U68</f>
        <v>1325.61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ht="18.75" customHeight="1" spans="2:255">
      <c r="B69" s="54"/>
      <c r="C69" s="55">
        <v>102593</v>
      </c>
      <c r="D69" s="56" t="s">
        <v>518</v>
      </c>
      <c r="E69" s="57" t="s">
        <v>519</v>
      </c>
      <c r="F69" s="58" t="s">
        <v>37</v>
      </c>
      <c r="G69" s="55">
        <v>210</v>
      </c>
      <c r="H69" s="59">
        <v>1.398</v>
      </c>
      <c r="I69" s="93">
        <v>30972717</v>
      </c>
      <c r="J69" s="107">
        <v>210</v>
      </c>
      <c r="K69" s="108">
        <v>1.398</v>
      </c>
      <c r="L69" s="113">
        <v>43199</v>
      </c>
      <c r="M69" s="113"/>
      <c r="N69" s="138"/>
      <c r="O69" s="138"/>
      <c r="P69" s="138"/>
      <c r="Q69" s="138"/>
      <c r="R69" s="138">
        <v>43207</v>
      </c>
      <c r="S69" s="65" t="s">
        <v>38</v>
      </c>
      <c r="T69" s="57">
        <v>708</v>
      </c>
      <c r="U69" s="139">
        <f t="shared" si="2"/>
        <v>989.784</v>
      </c>
      <c r="V69" s="57"/>
      <c r="W69" s="140"/>
      <c r="X69" s="139">
        <f t="shared" si="3"/>
        <v>989.784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55">
        <v>102597</v>
      </c>
      <c r="D70" s="56" t="s">
        <v>520</v>
      </c>
      <c r="E70" s="57" t="s">
        <v>521</v>
      </c>
      <c r="F70" s="58" t="s">
        <v>37</v>
      </c>
      <c r="G70" s="55">
        <v>220</v>
      </c>
      <c r="H70" s="59">
        <v>1.408</v>
      </c>
      <c r="I70" s="93">
        <v>30972718</v>
      </c>
      <c r="J70" s="107">
        <v>220</v>
      </c>
      <c r="K70" s="108">
        <v>1.408</v>
      </c>
      <c r="L70" s="113">
        <v>43199</v>
      </c>
      <c r="M70" s="113"/>
      <c r="N70" s="138"/>
      <c r="O70" s="138"/>
      <c r="P70" s="138"/>
      <c r="Q70" s="138"/>
      <c r="R70" s="138">
        <v>43207</v>
      </c>
      <c r="S70" s="65" t="s">
        <v>38</v>
      </c>
      <c r="T70" s="57">
        <v>708</v>
      </c>
      <c r="U70" s="139">
        <f t="shared" si="2"/>
        <v>996.864</v>
      </c>
      <c r="V70" s="57"/>
      <c r="W70" s="140"/>
      <c r="X70" s="139">
        <f t="shared" si="3"/>
        <v>996.864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/>
      <c r="C71" s="55">
        <v>102599</v>
      </c>
      <c r="D71" s="56" t="s">
        <v>64</v>
      </c>
      <c r="E71" s="57" t="s">
        <v>65</v>
      </c>
      <c r="F71" s="58" t="s">
        <v>37</v>
      </c>
      <c r="G71" s="55">
        <v>3160</v>
      </c>
      <c r="H71" s="59">
        <v>20.632</v>
      </c>
      <c r="I71" s="93">
        <v>30972719</v>
      </c>
      <c r="J71" s="107">
        <v>3160</v>
      </c>
      <c r="K71" s="108">
        <v>20.632</v>
      </c>
      <c r="L71" s="113">
        <v>43199</v>
      </c>
      <c r="M71" s="113"/>
      <c r="N71" s="138"/>
      <c r="O71" s="138"/>
      <c r="P71" s="138"/>
      <c r="Q71" s="138"/>
      <c r="R71" s="138">
        <v>43203</v>
      </c>
      <c r="S71" s="65" t="s">
        <v>38</v>
      </c>
      <c r="T71" s="57">
        <v>518</v>
      </c>
      <c r="U71" s="139">
        <f t="shared" si="2"/>
        <v>10687.376</v>
      </c>
      <c r="V71" s="57"/>
      <c r="W71" s="140"/>
      <c r="X71" s="139">
        <f t="shared" si="3"/>
        <v>10687.376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102600</v>
      </c>
      <c r="D72" s="56" t="s">
        <v>67</v>
      </c>
      <c r="E72" s="57" t="s">
        <v>65</v>
      </c>
      <c r="F72" s="58" t="s">
        <v>37</v>
      </c>
      <c r="G72" s="55">
        <v>800</v>
      </c>
      <c r="H72" s="59">
        <v>5.42</v>
      </c>
      <c r="I72" s="93">
        <v>30972720</v>
      </c>
      <c r="J72" s="107">
        <v>800</v>
      </c>
      <c r="K72" s="108">
        <v>5.42</v>
      </c>
      <c r="L72" s="113">
        <v>43199</v>
      </c>
      <c r="M72" s="113"/>
      <c r="N72" s="138"/>
      <c r="O72" s="138"/>
      <c r="P72" s="138"/>
      <c r="Q72" s="138"/>
      <c r="R72" s="138">
        <v>43203</v>
      </c>
      <c r="S72" s="65" t="s">
        <v>38</v>
      </c>
      <c r="T72" s="57">
        <v>568</v>
      </c>
      <c r="U72" s="139">
        <f t="shared" si="2"/>
        <v>3078.56</v>
      </c>
      <c r="V72" s="57"/>
      <c r="W72" s="140"/>
      <c r="X72" s="139">
        <f t="shared" si="3"/>
        <v>3078.56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>
        <v>102601</v>
      </c>
      <c r="D73" s="56" t="s">
        <v>431</v>
      </c>
      <c r="E73" s="57" t="s">
        <v>93</v>
      </c>
      <c r="F73" s="58" t="s">
        <v>37</v>
      </c>
      <c r="G73" s="55">
        <v>560</v>
      </c>
      <c r="H73" s="59">
        <v>4.406</v>
      </c>
      <c r="I73" s="93">
        <v>30972804</v>
      </c>
      <c r="J73" s="107">
        <v>560</v>
      </c>
      <c r="K73" s="108">
        <v>4.406</v>
      </c>
      <c r="L73" s="113">
        <v>43199</v>
      </c>
      <c r="M73" s="113"/>
      <c r="N73" s="138"/>
      <c r="O73" s="138"/>
      <c r="P73" s="138"/>
      <c r="Q73" s="138"/>
      <c r="R73" s="138">
        <v>43203</v>
      </c>
      <c r="S73" s="65" t="s">
        <v>38</v>
      </c>
      <c r="T73" s="57">
        <v>611</v>
      </c>
      <c r="U73" s="139">
        <f t="shared" si="2"/>
        <v>2692.066</v>
      </c>
      <c r="V73" s="57"/>
      <c r="W73" s="140"/>
      <c r="X73" s="139">
        <f t="shared" si="3"/>
        <v>2692.066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>
        <v>43199</v>
      </c>
      <c r="C74" s="55">
        <v>102635</v>
      </c>
      <c r="D74" s="56" t="s">
        <v>344</v>
      </c>
      <c r="E74" s="57" t="s">
        <v>345</v>
      </c>
      <c r="F74" s="58" t="s">
        <v>37</v>
      </c>
      <c r="G74" s="55">
        <v>200</v>
      </c>
      <c r="H74" s="59">
        <v>1.8</v>
      </c>
      <c r="I74" s="93">
        <v>30972673</v>
      </c>
      <c r="J74" s="107">
        <v>200</v>
      </c>
      <c r="K74" s="108">
        <v>1.8</v>
      </c>
      <c r="L74" s="113">
        <v>43200</v>
      </c>
      <c r="M74" s="113"/>
      <c r="N74" s="138"/>
      <c r="O74" s="138"/>
      <c r="P74" s="138"/>
      <c r="Q74" s="138"/>
      <c r="R74" s="138">
        <v>43204</v>
      </c>
      <c r="S74" s="65" t="s">
        <v>38</v>
      </c>
      <c r="T74" s="57">
        <v>610</v>
      </c>
      <c r="U74" s="139">
        <f t="shared" si="2"/>
        <v>1098</v>
      </c>
      <c r="V74" s="57"/>
      <c r="W74" s="140"/>
      <c r="X74" s="139">
        <f t="shared" si="3"/>
        <v>1098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102638</v>
      </c>
      <c r="D75" s="56" t="s">
        <v>522</v>
      </c>
      <c r="E75" s="57" t="s">
        <v>228</v>
      </c>
      <c r="F75" s="58" t="s">
        <v>37</v>
      </c>
      <c r="G75" s="55">
        <v>600</v>
      </c>
      <c r="H75" s="59">
        <v>5.4</v>
      </c>
      <c r="I75" s="93">
        <v>30972674</v>
      </c>
      <c r="J75" s="107">
        <v>600</v>
      </c>
      <c r="K75" s="108">
        <v>5.4</v>
      </c>
      <c r="L75" s="113">
        <v>43200</v>
      </c>
      <c r="M75" s="113"/>
      <c r="N75" s="138"/>
      <c r="O75" s="138"/>
      <c r="P75" s="138"/>
      <c r="Q75" s="138"/>
      <c r="R75" s="138">
        <v>43205</v>
      </c>
      <c r="S75" s="65" t="s">
        <v>38</v>
      </c>
      <c r="T75" s="57">
        <v>396</v>
      </c>
      <c r="U75" s="139">
        <f t="shared" si="2"/>
        <v>2138.4</v>
      </c>
      <c r="V75" s="57"/>
      <c r="W75" s="140"/>
      <c r="X75" s="139">
        <f t="shared" si="3"/>
        <v>2138.4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102652</v>
      </c>
      <c r="D76" s="56" t="s">
        <v>177</v>
      </c>
      <c r="E76" s="57" t="s">
        <v>178</v>
      </c>
      <c r="F76" s="58" t="s">
        <v>37</v>
      </c>
      <c r="G76" s="55">
        <v>200</v>
      </c>
      <c r="H76" s="59">
        <v>1.369</v>
      </c>
      <c r="I76" s="93">
        <v>30972675</v>
      </c>
      <c r="J76" s="107">
        <v>200</v>
      </c>
      <c r="K76" s="108">
        <v>1.369</v>
      </c>
      <c r="L76" s="113">
        <v>43200</v>
      </c>
      <c r="M76" s="113"/>
      <c r="N76" s="138"/>
      <c r="O76" s="138"/>
      <c r="P76" s="138"/>
      <c r="Q76" s="138"/>
      <c r="R76" s="138">
        <v>43205</v>
      </c>
      <c r="S76" s="65" t="s">
        <v>38</v>
      </c>
      <c r="T76" s="57">
        <v>696</v>
      </c>
      <c r="U76" s="139">
        <f t="shared" si="2"/>
        <v>952.824</v>
      </c>
      <c r="V76" s="57"/>
      <c r="W76" s="140"/>
      <c r="X76" s="139">
        <f t="shared" si="3"/>
        <v>952.824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102655</v>
      </c>
      <c r="D77" s="56" t="s">
        <v>523</v>
      </c>
      <c r="E77" s="57" t="s">
        <v>61</v>
      </c>
      <c r="F77" s="58" t="s">
        <v>37</v>
      </c>
      <c r="G77" s="55">
        <v>210</v>
      </c>
      <c r="H77" s="59">
        <v>1.722</v>
      </c>
      <c r="I77" s="93">
        <v>30972676</v>
      </c>
      <c r="J77" s="107">
        <v>210</v>
      </c>
      <c r="K77" s="108">
        <v>1.722</v>
      </c>
      <c r="L77" s="113">
        <v>43200</v>
      </c>
      <c r="M77" s="113"/>
      <c r="N77" s="138"/>
      <c r="O77" s="138"/>
      <c r="P77" s="138"/>
      <c r="Q77" s="138"/>
      <c r="R77" s="138">
        <v>43203</v>
      </c>
      <c r="S77" s="65" t="s">
        <v>38</v>
      </c>
      <c r="T77" s="57">
        <v>400</v>
      </c>
      <c r="U77" s="139">
        <f t="shared" si="2"/>
        <v>688.8</v>
      </c>
      <c r="V77" s="57"/>
      <c r="W77" s="140"/>
      <c r="X77" s="139">
        <f t="shared" si="3"/>
        <v>688.8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102656</v>
      </c>
      <c r="D78" s="56" t="s">
        <v>440</v>
      </c>
      <c r="E78" s="57" t="s">
        <v>441</v>
      </c>
      <c r="F78" s="58" t="s">
        <v>37</v>
      </c>
      <c r="G78" s="55">
        <v>200</v>
      </c>
      <c r="H78" s="59">
        <v>1.28</v>
      </c>
      <c r="I78" s="93">
        <v>30972677</v>
      </c>
      <c r="J78" s="107">
        <v>200</v>
      </c>
      <c r="K78" s="108">
        <v>1.28</v>
      </c>
      <c r="L78" s="113">
        <v>43200</v>
      </c>
      <c r="M78" s="113"/>
      <c r="N78" s="138"/>
      <c r="O78" s="138"/>
      <c r="P78" s="138"/>
      <c r="Q78" s="138"/>
      <c r="R78" s="138">
        <v>43206</v>
      </c>
      <c r="S78" s="65" t="s">
        <v>38</v>
      </c>
      <c r="T78" s="57">
        <v>566</v>
      </c>
      <c r="U78" s="139">
        <f t="shared" si="2"/>
        <v>724.48</v>
      </c>
      <c r="V78" s="57"/>
      <c r="W78" s="140"/>
      <c r="X78" s="139">
        <f t="shared" si="3"/>
        <v>724.48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102657</v>
      </c>
      <c r="D79" s="56" t="s">
        <v>373</v>
      </c>
      <c r="E79" s="57" t="s">
        <v>374</v>
      </c>
      <c r="F79" s="58" t="s">
        <v>37</v>
      </c>
      <c r="G79" s="55">
        <v>210</v>
      </c>
      <c r="H79" s="59">
        <v>1.359</v>
      </c>
      <c r="I79" s="93">
        <v>30972678</v>
      </c>
      <c r="J79" s="107">
        <v>210</v>
      </c>
      <c r="K79" s="108">
        <v>1.359</v>
      </c>
      <c r="L79" s="113">
        <v>43200</v>
      </c>
      <c r="M79" s="113"/>
      <c r="N79" s="138"/>
      <c r="O79" s="138"/>
      <c r="P79" s="138"/>
      <c r="Q79" s="138"/>
      <c r="R79" s="138">
        <v>43204</v>
      </c>
      <c r="S79" s="65" t="s">
        <v>38</v>
      </c>
      <c r="T79" s="57">
        <v>566</v>
      </c>
      <c r="U79" s="139">
        <f t="shared" si="2"/>
        <v>769.194</v>
      </c>
      <c r="V79" s="57"/>
      <c r="W79" s="140"/>
      <c r="X79" s="139">
        <f t="shared" si="3"/>
        <v>769.194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customHeight="1" spans="2:255">
      <c r="B80" s="54"/>
      <c r="C80" s="55">
        <v>102658</v>
      </c>
      <c r="D80" s="56" t="s">
        <v>359</v>
      </c>
      <c r="E80" s="57" t="s">
        <v>360</v>
      </c>
      <c r="F80" s="58" t="s">
        <v>37</v>
      </c>
      <c r="G80" s="55">
        <v>220</v>
      </c>
      <c r="H80" s="59">
        <v>1.408</v>
      </c>
      <c r="I80" s="93">
        <v>30972679</v>
      </c>
      <c r="J80" s="107">
        <v>220</v>
      </c>
      <c r="K80" s="108">
        <v>1.408</v>
      </c>
      <c r="L80" s="113">
        <v>43200</v>
      </c>
      <c r="M80" s="113"/>
      <c r="N80" s="138"/>
      <c r="O80" s="138"/>
      <c r="P80" s="138"/>
      <c r="Q80" s="138"/>
      <c r="R80" s="138">
        <v>43204</v>
      </c>
      <c r="S80" s="65" t="s">
        <v>38</v>
      </c>
      <c r="T80" s="57">
        <v>657</v>
      </c>
      <c r="U80" s="139">
        <f t="shared" si="2"/>
        <v>925.056</v>
      </c>
      <c r="V80" s="57"/>
      <c r="W80" s="140"/>
      <c r="X80" s="139">
        <f t="shared" si="3"/>
        <v>925.056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customHeight="1" spans="2:255">
      <c r="B81" s="54"/>
      <c r="C81" s="55">
        <v>102666</v>
      </c>
      <c r="D81" s="56" t="s">
        <v>157</v>
      </c>
      <c r="E81" s="57" t="s">
        <v>158</v>
      </c>
      <c r="F81" s="58" t="s">
        <v>37</v>
      </c>
      <c r="G81" s="55">
        <v>420</v>
      </c>
      <c r="H81" s="59">
        <v>3.03</v>
      </c>
      <c r="I81" s="93">
        <v>30972680</v>
      </c>
      <c r="J81" s="107">
        <v>420</v>
      </c>
      <c r="K81" s="108">
        <v>3.03</v>
      </c>
      <c r="L81" s="113">
        <v>43200</v>
      </c>
      <c r="M81" s="113"/>
      <c r="N81" s="138"/>
      <c r="O81" s="138"/>
      <c r="P81" s="138"/>
      <c r="Q81" s="138"/>
      <c r="R81" s="138">
        <v>43203</v>
      </c>
      <c r="S81" s="65" t="s">
        <v>38</v>
      </c>
      <c r="T81" s="57">
        <v>563</v>
      </c>
      <c r="U81" s="139">
        <f t="shared" si="2"/>
        <v>1705.89</v>
      </c>
      <c r="V81" s="57"/>
      <c r="W81" s="140"/>
      <c r="X81" s="139">
        <f t="shared" si="3"/>
        <v>1705.89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customHeight="1" spans="2:255">
      <c r="B82" s="54"/>
      <c r="C82" s="55">
        <v>102667</v>
      </c>
      <c r="D82" s="56" t="s">
        <v>119</v>
      </c>
      <c r="E82" s="57" t="s">
        <v>120</v>
      </c>
      <c r="F82" s="58" t="s">
        <v>37</v>
      </c>
      <c r="G82" s="55">
        <v>200</v>
      </c>
      <c r="H82" s="59">
        <v>1.28</v>
      </c>
      <c r="I82" s="93">
        <v>30972681</v>
      </c>
      <c r="J82" s="107">
        <v>200</v>
      </c>
      <c r="K82" s="108">
        <v>1.28</v>
      </c>
      <c r="L82" s="113">
        <v>43200</v>
      </c>
      <c r="M82" s="113"/>
      <c r="N82" s="138"/>
      <c r="O82" s="138"/>
      <c r="P82" s="138"/>
      <c r="Q82" s="138"/>
      <c r="R82" s="138">
        <v>43206</v>
      </c>
      <c r="S82" s="65" t="s">
        <v>38</v>
      </c>
      <c r="T82" s="57">
        <v>633</v>
      </c>
      <c r="U82" s="139">
        <f t="shared" si="2"/>
        <v>810.24</v>
      </c>
      <c r="V82" s="57"/>
      <c r="W82" s="140"/>
      <c r="X82" s="139">
        <f t="shared" si="3"/>
        <v>810.24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102672</v>
      </c>
      <c r="D83" s="56" t="s">
        <v>524</v>
      </c>
      <c r="E83" s="57" t="s">
        <v>525</v>
      </c>
      <c r="F83" s="58" t="s">
        <v>37</v>
      </c>
      <c r="G83" s="55">
        <v>400</v>
      </c>
      <c r="H83" s="59">
        <v>3.14</v>
      </c>
      <c r="I83" s="93">
        <v>30972682</v>
      </c>
      <c r="J83" s="107">
        <v>400</v>
      </c>
      <c r="K83" s="108">
        <v>3.14</v>
      </c>
      <c r="L83" s="113">
        <v>43200</v>
      </c>
      <c r="M83" s="113"/>
      <c r="N83" s="138"/>
      <c r="O83" s="138"/>
      <c r="P83" s="138"/>
      <c r="Q83" s="138"/>
      <c r="R83" s="138">
        <v>43206</v>
      </c>
      <c r="S83" s="65" t="s">
        <v>38</v>
      </c>
      <c r="T83" s="57">
        <v>660</v>
      </c>
      <c r="U83" s="139">
        <f t="shared" si="2"/>
        <v>2072.4</v>
      </c>
      <c r="V83" s="57"/>
      <c r="W83" s="140"/>
      <c r="X83" s="139">
        <f t="shared" si="3"/>
        <v>2072.4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102673</v>
      </c>
      <c r="D84" s="56" t="s">
        <v>390</v>
      </c>
      <c r="E84" s="57" t="s">
        <v>391</v>
      </c>
      <c r="F84" s="58" t="s">
        <v>37</v>
      </c>
      <c r="G84" s="55">
        <v>200</v>
      </c>
      <c r="H84" s="59">
        <v>1.46</v>
      </c>
      <c r="I84" s="93">
        <v>30972683</v>
      </c>
      <c r="J84" s="107">
        <v>200</v>
      </c>
      <c r="K84" s="108">
        <v>1.46</v>
      </c>
      <c r="L84" s="113">
        <v>43200</v>
      </c>
      <c r="M84" s="113"/>
      <c r="N84" s="138"/>
      <c r="O84" s="138"/>
      <c r="P84" s="138"/>
      <c r="Q84" s="138"/>
      <c r="R84" s="138">
        <v>43205</v>
      </c>
      <c r="S84" s="65" t="s">
        <v>38</v>
      </c>
      <c r="T84" s="57">
        <v>695</v>
      </c>
      <c r="U84" s="139">
        <f t="shared" si="2"/>
        <v>1014.7</v>
      </c>
      <c r="V84" s="57"/>
      <c r="W84" s="140"/>
      <c r="X84" s="139">
        <f t="shared" si="3"/>
        <v>1014.7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customHeight="1" spans="2:255">
      <c r="B85" s="54"/>
      <c r="C85" s="55">
        <v>102675</v>
      </c>
      <c r="D85" s="56" t="s">
        <v>526</v>
      </c>
      <c r="E85" s="57" t="s">
        <v>527</v>
      </c>
      <c r="F85" s="58" t="s">
        <v>37</v>
      </c>
      <c r="G85" s="55">
        <v>200</v>
      </c>
      <c r="H85" s="59">
        <v>1.28</v>
      </c>
      <c r="I85" s="93">
        <v>30972684</v>
      </c>
      <c r="J85" s="107">
        <v>200</v>
      </c>
      <c r="K85" s="108">
        <v>1.28</v>
      </c>
      <c r="L85" s="113">
        <v>43200</v>
      </c>
      <c r="M85" s="113"/>
      <c r="N85" s="138"/>
      <c r="O85" s="138"/>
      <c r="P85" s="138"/>
      <c r="Q85" s="138"/>
      <c r="R85" s="138">
        <v>43205</v>
      </c>
      <c r="S85" s="65" t="s">
        <v>38</v>
      </c>
      <c r="T85" s="57">
        <v>633</v>
      </c>
      <c r="U85" s="139">
        <f t="shared" si="2"/>
        <v>810.24</v>
      </c>
      <c r="V85" s="57"/>
      <c r="W85" s="140"/>
      <c r="X85" s="139">
        <f t="shared" si="3"/>
        <v>810.24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customHeight="1" spans="2:255">
      <c r="B86" s="54"/>
      <c r="C86" s="55">
        <v>102676</v>
      </c>
      <c r="D86" s="56" t="s">
        <v>342</v>
      </c>
      <c r="E86" s="57" t="s">
        <v>343</v>
      </c>
      <c r="F86" s="58" t="s">
        <v>37</v>
      </c>
      <c r="G86" s="55">
        <v>210</v>
      </c>
      <c r="H86" s="59">
        <v>1.572</v>
      </c>
      <c r="I86" s="93">
        <v>30972685</v>
      </c>
      <c r="J86" s="107">
        <v>210</v>
      </c>
      <c r="K86" s="108">
        <v>1.572</v>
      </c>
      <c r="L86" s="113">
        <v>43200</v>
      </c>
      <c r="M86" s="113"/>
      <c r="N86" s="138"/>
      <c r="O86" s="138"/>
      <c r="P86" s="138"/>
      <c r="Q86" s="138"/>
      <c r="R86" s="138">
        <v>43205</v>
      </c>
      <c r="S86" s="65" t="s">
        <v>38</v>
      </c>
      <c r="T86" s="57">
        <v>681</v>
      </c>
      <c r="U86" s="139">
        <f t="shared" si="2"/>
        <v>1070.532</v>
      </c>
      <c r="V86" s="57"/>
      <c r="W86" s="140"/>
      <c r="X86" s="139">
        <f t="shared" si="3"/>
        <v>1070.532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Height="1" spans="2:29">
      <c r="B87" s="54"/>
      <c r="C87" s="55">
        <v>102677</v>
      </c>
      <c r="D87" s="56" t="s">
        <v>528</v>
      </c>
      <c r="E87" s="57" t="s">
        <v>276</v>
      </c>
      <c r="F87" s="58" t="s">
        <v>37</v>
      </c>
      <c r="G87" s="55">
        <v>300</v>
      </c>
      <c r="H87" s="59">
        <v>1.974</v>
      </c>
      <c r="I87" s="93">
        <v>30972686</v>
      </c>
      <c r="J87" s="107">
        <v>300</v>
      </c>
      <c r="K87" s="108">
        <v>1.974</v>
      </c>
      <c r="L87" s="113">
        <v>43200</v>
      </c>
      <c r="M87" s="113"/>
      <c r="N87" s="138"/>
      <c r="O87" s="138"/>
      <c r="P87" s="138"/>
      <c r="Q87" s="138"/>
      <c r="R87" s="138">
        <v>43207</v>
      </c>
      <c r="S87" s="65" t="s">
        <v>38</v>
      </c>
      <c r="T87" s="57">
        <v>581</v>
      </c>
      <c r="U87" s="139">
        <f t="shared" si="2"/>
        <v>1146.894</v>
      </c>
      <c r="V87" s="57"/>
      <c r="W87" s="140"/>
      <c r="X87" s="139">
        <f t="shared" si="3"/>
        <v>1146.894</v>
      </c>
      <c r="Y87" s="86"/>
      <c r="Z87" s="86"/>
      <c r="AA87" s="86"/>
      <c r="AB87" s="86"/>
      <c r="AC87" s="86"/>
    </row>
    <row r="88" customHeight="1" spans="2:29">
      <c r="B88" s="54"/>
      <c r="C88" s="55">
        <v>102678</v>
      </c>
      <c r="D88" s="56" t="s">
        <v>529</v>
      </c>
      <c r="E88" s="57" t="s">
        <v>530</v>
      </c>
      <c r="F88" s="58" t="s">
        <v>37</v>
      </c>
      <c r="G88" s="55">
        <v>200</v>
      </c>
      <c r="H88" s="59">
        <v>1.481</v>
      </c>
      <c r="I88" s="93">
        <v>30972687</v>
      </c>
      <c r="J88" s="107">
        <v>200</v>
      </c>
      <c r="K88" s="108">
        <v>1.481</v>
      </c>
      <c r="L88" s="113">
        <v>43200</v>
      </c>
      <c r="M88" s="113"/>
      <c r="N88" s="138"/>
      <c r="O88" s="138"/>
      <c r="P88" s="138"/>
      <c r="Q88" s="138"/>
      <c r="R88" s="138">
        <v>43207</v>
      </c>
      <c r="S88" s="65" t="s">
        <v>38</v>
      </c>
      <c r="T88" s="57">
        <v>669</v>
      </c>
      <c r="U88" s="139">
        <f t="shared" si="2"/>
        <v>990.789</v>
      </c>
      <c r="V88" s="57"/>
      <c r="W88" s="140"/>
      <c r="X88" s="139">
        <f t="shared" si="3"/>
        <v>990.789</v>
      </c>
      <c r="Y88" s="86"/>
      <c r="Z88" s="86"/>
      <c r="AA88" s="86"/>
      <c r="AB88" s="86"/>
      <c r="AC88" s="86"/>
    </row>
    <row r="89" customHeight="1" spans="2:29">
      <c r="B89" s="54"/>
      <c r="C89" s="55">
        <v>102679</v>
      </c>
      <c r="D89" s="56" t="s">
        <v>531</v>
      </c>
      <c r="E89" s="57" t="s">
        <v>532</v>
      </c>
      <c r="F89" s="58" t="s">
        <v>37</v>
      </c>
      <c r="G89" s="55">
        <v>230</v>
      </c>
      <c r="H89" s="59">
        <v>1.472</v>
      </c>
      <c r="I89" s="93">
        <v>30972688</v>
      </c>
      <c r="J89" s="107">
        <v>230</v>
      </c>
      <c r="K89" s="108">
        <v>1.472</v>
      </c>
      <c r="L89" s="113">
        <v>43200</v>
      </c>
      <c r="M89" s="113"/>
      <c r="N89" s="138"/>
      <c r="O89" s="138"/>
      <c r="P89" s="138"/>
      <c r="Q89" s="138"/>
      <c r="R89" s="138">
        <v>43207</v>
      </c>
      <c r="S89" s="65" t="s">
        <v>38</v>
      </c>
      <c r="T89" s="57">
        <v>734</v>
      </c>
      <c r="U89" s="139">
        <f t="shared" si="2"/>
        <v>1080.448</v>
      </c>
      <c r="V89" s="57"/>
      <c r="W89" s="140"/>
      <c r="X89" s="139">
        <f t="shared" si="3"/>
        <v>1080.448</v>
      </c>
      <c r="Y89" s="86"/>
      <c r="Z89" s="86"/>
      <c r="AA89" s="86"/>
      <c r="AB89" s="86"/>
      <c r="AC89" s="86"/>
    </row>
    <row r="90" customHeight="1" spans="2:29">
      <c r="B90" s="54"/>
      <c r="C90" s="55">
        <v>102680</v>
      </c>
      <c r="D90" s="56" t="s">
        <v>277</v>
      </c>
      <c r="E90" s="57" t="s">
        <v>278</v>
      </c>
      <c r="F90" s="58" t="s">
        <v>37</v>
      </c>
      <c r="G90" s="55">
        <v>960</v>
      </c>
      <c r="H90" s="59">
        <v>6.93</v>
      </c>
      <c r="I90" s="93">
        <v>30972689</v>
      </c>
      <c r="J90" s="107">
        <v>960</v>
      </c>
      <c r="K90" s="108">
        <v>6.93</v>
      </c>
      <c r="L90" s="113">
        <v>43201</v>
      </c>
      <c r="M90" s="113"/>
      <c r="N90" s="138"/>
      <c r="O90" s="138"/>
      <c r="P90" s="138"/>
      <c r="Q90" s="138"/>
      <c r="R90" s="138">
        <v>43206</v>
      </c>
      <c r="S90" s="65" t="s">
        <v>38</v>
      </c>
      <c r="T90" s="57">
        <v>490</v>
      </c>
      <c r="U90" s="139">
        <f t="shared" si="2"/>
        <v>3395.7</v>
      </c>
      <c r="V90" s="57"/>
      <c r="W90" s="140"/>
      <c r="X90" s="139">
        <f t="shared" si="3"/>
        <v>3395.7</v>
      </c>
      <c r="Y90" s="86"/>
      <c r="Z90" s="86"/>
      <c r="AA90" s="86"/>
      <c r="AB90" s="86"/>
      <c r="AC90" s="86"/>
    </row>
    <row r="91" customHeight="1" spans="2:29">
      <c r="B91" s="54">
        <v>43200</v>
      </c>
      <c r="C91" s="55">
        <v>102689</v>
      </c>
      <c r="D91" s="56" t="s">
        <v>207</v>
      </c>
      <c r="E91" s="57" t="s">
        <v>208</v>
      </c>
      <c r="F91" s="58" t="s">
        <v>37</v>
      </c>
      <c r="G91" s="55">
        <v>530</v>
      </c>
      <c r="H91" s="59">
        <v>3.74</v>
      </c>
      <c r="I91" s="93">
        <v>30972652</v>
      </c>
      <c r="J91" s="107">
        <v>530</v>
      </c>
      <c r="K91" s="108">
        <v>3.74</v>
      </c>
      <c r="L91" s="113">
        <v>43201</v>
      </c>
      <c r="M91" s="113"/>
      <c r="N91" s="138"/>
      <c r="O91" s="138"/>
      <c r="P91" s="138"/>
      <c r="Q91" s="138"/>
      <c r="R91" s="138">
        <v>43206</v>
      </c>
      <c r="S91" s="65" t="s">
        <v>38</v>
      </c>
      <c r="T91" s="57">
        <v>615</v>
      </c>
      <c r="U91" s="139">
        <f t="shared" si="2"/>
        <v>2300.1</v>
      </c>
      <c r="V91" s="57"/>
      <c r="W91" s="140"/>
      <c r="X91" s="139">
        <f t="shared" si="3"/>
        <v>2300.1</v>
      </c>
      <c r="Y91" s="86"/>
      <c r="Z91" s="86"/>
      <c r="AA91" s="86"/>
      <c r="AB91" s="86"/>
      <c r="AC91" s="86"/>
    </row>
    <row r="92" customHeight="1" spans="2:29">
      <c r="B92" s="54"/>
      <c r="C92" s="55">
        <v>102693</v>
      </c>
      <c r="D92" s="56" t="s">
        <v>68</v>
      </c>
      <c r="E92" s="57" t="s">
        <v>65</v>
      </c>
      <c r="F92" s="58" t="s">
        <v>37</v>
      </c>
      <c r="G92" s="55">
        <v>1500</v>
      </c>
      <c r="H92" s="59">
        <v>13.5</v>
      </c>
      <c r="I92" s="93">
        <v>30972653</v>
      </c>
      <c r="J92" s="107">
        <v>1500</v>
      </c>
      <c r="K92" s="108">
        <v>13.5</v>
      </c>
      <c r="L92" s="113">
        <v>43202</v>
      </c>
      <c r="M92" s="113"/>
      <c r="N92" s="138"/>
      <c r="O92" s="138"/>
      <c r="P92" s="138"/>
      <c r="Q92" s="138"/>
      <c r="R92" s="138">
        <v>43206</v>
      </c>
      <c r="S92" s="65" t="s">
        <v>38</v>
      </c>
      <c r="T92" s="57">
        <v>518</v>
      </c>
      <c r="U92" s="139">
        <f t="shared" si="2"/>
        <v>6993</v>
      </c>
      <c r="V92" s="57"/>
      <c r="W92" s="140"/>
      <c r="X92" s="139">
        <f t="shared" si="3"/>
        <v>6993</v>
      </c>
      <c r="Y92" s="86"/>
      <c r="Z92" s="86"/>
      <c r="AA92" s="86"/>
      <c r="AB92" s="86"/>
      <c r="AC92" s="86"/>
    </row>
    <row r="93" customHeight="1" spans="2:29">
      <c r="B93" s="54"/>
      <c r="C93" s="55">
        <v>102699</v>
      </c>
      <c r="D93" s="56" t="s">
        <v>336</v>
      </c>
      <c r="E93" s="57" t="s">
        <v>337</v>
      </c>
      <c r="F93" s="58" t="s">
        <v>37</v>
      </c>
      <c r="G93" s="55">
        <v>250</v>
      </c>
      <c r="H93" s="59">
        <v>1.86</v>
      </c>
      <c r="I93" s="93">
        <v>30972654</v>
      </c>
      <c r="J93" s="107">
        <v>250</v>
      </c>
      <c r="K93" s="108">
        <v>1.86</v>
      </c>
      <c r="L93" s="113">
        <v>43201</v>
      </c>
      <c r="M93" s="113"/>
      <c r="N93" s="138"/>
      <c r="O93" s="138"/>
      <c r="P93" s="138"/>
      <c r="Q93" s="138"/>
      <c r="R93" s="138">
        <v>43206</v>
      </c>
      <c r="S93" s="65" t="s">
        <v>38</v>
      </c>
      <c r="T93" s="57">
        <v>628</v>
      </c>
      <c r="U93" s="139">
        <f t="shared" si="2"/>
        <v>1168.08</v>
      </c>
      <c r="V93" s="57"/>
      <c r="W93" s="140"/>
      <c r="X93" s="139">
        <f t="shared" si="3"/>
        <v>1168.08</v>
      </c>
      <c r="Y93" s="86"/>
      <c r="Z93" s="86"/>
      <c r="AA93" s="86"/>
      <c r="AB93" s="86"/>
      <c r="AC93" s="86"/>
    </row>
    <row r="94" customHeight="1" spans="2:29">
      <c r="B94" s="54"/>
      <c r="C94" s="55">
        <v>102700</v>
      </c>
      <c r="D94" s="56" t="s">
        <v>236</v>
      </c>
      <c r="E94" s="57" t="s">
        <v>237</v>
      </c>
      <c r="F94" s="58" t="s">
        <v>37</v>
      </c>
      <c r="G94" s="55">
        <v>200</v>
      </c>
      <c r="H94" s="59">
        <v>1.4</v>
      </c>
      <c r="I94" s="93">
        <v>30972655</v>
      </c>
      <c r="J94" s="107">
        <v>200</v>
      </c>
      <c r="K94" s="108">
        <v>1.4</v>
      </c>
      <c r="L94" s="113">
        <v>43201</v>
      </c>
      <c r="M94" s="113"/>
      <c r="N94" s="138"/>
      <c r="O94" s="138"/>
      <c r="P94" s="138"/>
      <c r="Q94" s="138"/>
      <c r="R94" s="138">
        <v>43206</v>
      </c>
      <c r="S94" s="65" t="s">
        <v>38</v>
      </c>
      <c r="T94" s="57">
        <v>573</v>
      </c>
      <c r="U94" s="139">
        <f t="shared" si="2"/>
        <v>802.2</v>
      </c>
      <c r="V94" s="57"/>
      <c r="W94" s="140"/>
      <c r="X94" s="139">
        <f t="shared" si="3"/>
        <v>802.2</v>
      </c>
      <c r="Y94" s="86"/>
      <c r="Z94" s="86"/>
      <c r="AA94" s="86"/>
      <c r="AB94" s="86"/>
      <c r="AC94" s="86"/>
    </row>
    <row r="95" customHeight="1" spans="2:29">
      <c r="B95" s="54"/>
      <c r="C95" s="55">
        <v>102701</v>
      </c>
      <c r="D95" s="56" t="s">
        <v>174</v>
      </c>
      <c r="E95" s="57" t="s">
        <v>112</v>
      </c>
      <c r="F95" s="58" t="s">
        <v>37</v>
      </c>
      <c r="G95" s="55">
        <v>1150</v>
      </c>
      <c r="H95" s="59">
        <v>8.77</v>
      </c>
      <c r="I95" s="93">
        <v>30972656</v>
      </c>
      <c r="J95" s="107">
        <v>1150</v>
      </c>
      <c r="K95" s="108">
        <v>8.77</v>
      </c>
      <c r="L95" s="113">
        <v>43201</v>
      </c>
      <c r="M95" s="113"/>
      <c r="N95" s="138"/>
      <c r="O95" s="138"/>
      <c r="P95" s="138"/>
      <c r="Q95" s="138"/>
      <c r="R95" s="138">
        <v>43206</v>
      </c>
      <c r="S95" s="65" t="s">
        <v>38</v>
      </c>
      <c r="T95" s="57">
        <v>390</v>
      </c>
      <c r="U95" s="139">
        <f t="shared" si="2"/>
        <v>3420.3</v>
      </c>
      <c r="V95" s="57"/>
      <c r="W95" s="140"/>
      <c r="X95" s="139">
        <f t="shared" si="3"/>
        <v>3420.3</v>
      </c>
      <c r="Y95" s="86"/>
      <c r="Z95" s="86"/>
      <c r="AA95" s="86"/>
      <c r="AB95" s="86"/>
      <c r="AC95" s="86"/>
    </row>
    <row r="96" customHeight="1" spans="2:29">
      <c r="B96" s="54"/>
      <c r="C96" s="55">
        <v>102703</v>
      </c>
      <c r="D96" s="56" t="s">
        <v>305</v>
      </c>
      <c r="E96" s="57" t="s">
        <v>112</v>
      </c>
      <c r="F96" s="58" t="s">
        <v>37</v>
      </c>
      <c r="G96" s="55">
        <v>820</v>
      </c>
      <c r="H96" s="59">
        <v>5.284</v>
      </c>
      <c r="I96" s="93">
        <v>30972657</v>
      </c>
      <c r="J96" s="107">
        <v>820</v>
      </c>
      <c r="K96" s="108">
        <v>5.284</v>
      </c>
      <c r="L96" s="113">
        <v>43201</v>
      </c>
      <c r="M96" s="113"/>
      <c r="N96" s="138"/>
      <c r="O96" s="138"/>
      <c r="P96" s="138"/>
      <c r="Q96" s="138"/>
      <c r="R96" s="138">
        <v>43206</v>
      </c>
      <c r="S96" s="65" t="s">
        <v>38</v>
      </c>
      <c r="T96" s="57">
        <v>390</v>
      </c>
      <c r="U96" s="139">
        <f t="shared" si="2"/>
        <v>2060.76</v>
      </c>
      <c r="V96" s="57"/>
      <c r="W96" s="140"/>
      <c r="X96" s="139">
        <f t="shared" si="3"/>
        <v>2060.76</v>
      </c>
      <c r="Y96" s="86"/>
      <c r="Z96" s="86"/>
      <c r="AA96" s="86"/>
      <c r="AB96" s="86"/>
      <c r="AC96" s="86"/>
    </row>
    <row r="97" customHeight="1" spans="2:29">
      <c r="B97" s="54"/>
      <c r="C97" s="55">
        <v>102713</v>
      </c>
      <c r="D97" s="56" t="s">
        <v>285</v>
      </c>
      <c r="E97" s="57" t="s">
        <v>151</v>
      </c>
      <c r="F97" s="58" t="s">
        <v>37</v>
      </c>
      <c r="G97" s="55">
        <v>600</v>
      </c>
      <c r="H97" s="59">
        <v>3.84</v>
      </c>
      <c r="I97" s="93">
        <v>30972658</v>
      </c>
      <c r="J97" s="107">
        <v>600</v>
      </c>
      <c r="K97" s="108">
        <v>3.84</v>
      </c>
      <c r="L97" s="113">
        <v>43201</v>
      </c>
      <c r="M97" s="113"/>
      <c r="N97" s="138"/>
      <c r="O97" s="138"/>
      <c r="P97" s="138"/>
      <c r="Q97" s="138"/>
      <c r="R97" s="138">
        <v>43206</v>
      </c>
      <c r="S97" s="65" t="s">
        <v>38</v>
      </c>
      <c r="T97" s="57">
        <v>610</v>
      </c>
      <c r="U97" s="139">
        <f t="shared" si="2"/>
        <v>2342.4</v>
      </c>
      <c r="V97" s="57"/>
      <c r="W97" s="140"/>
      <c r="X97" s="139">
        <f t="shared" si="3"/>
        <v>2342.4</v>
      </c>
      <c r="Y97" s="86"/>
      <c r="Z97" s="86"/>
      <c r="AA97" s="86"/>
      <c r="AB97" s="86"/>
      <c r="AC97" s="86"/>
    </row>
    <row r="98" customHeight="1" spans="2:29">
      <c r="B98" s="54"/>
      <c r="C98" s="55">
        <v>102714</v>
      </c>
      <c r="D98" s="56" t="s">
        <v>218</v>
      </c>
      <c r="E98" s="57" t="s">
        <v>219</v>
      </c>
      <c r="F98" s="58" t="s">
        <v>37</v>
      </c>
      <c r="G98" s="55">
        <v>3450</v>
      </c>
      <c r="H98" s="59">
        <v>31.05</v>
      </c>
      <c r="I98" s="93">
        <v>30972659</v>
      </c>
      <c r="J98" s="107">
        <v>3450</v>
      </c>
      <c r="K98" s="108">
        <v>31.05</v>
      </c>
      <c r="L98" s="113">
        <v>43201</v>
      </c>
      <c r="M98" s="113"/>
      <c r="N98" s="138"/>
      <c r="O98" s="138"/>
      <c r="P98" s="138"/>
      <c r="Q98" s="138"/>
      <c r="R98" s="138">
        <v>43203</v>
      </c>
      <c r="S98" s="65" t="s">
        <v>38</v>
      </c>
      <c r="T98" s="57">
        <v>535</v>
      </c>
      <c r="U98" s="139">
        <f t="shared" si="2"/>
        <v>16611.75</v>
      </c>
      <c r="V98" s="57"/>
      <c r="W98" s="140"/>
      <c r="X98" s="139">
        <f t="shared" si="3"/>
        <v>16611.75</v>
      </c>
      <c r="Y98" s="86"/>
      <c r="Z98" s="86"/>
      <c r="AA98" s="86"/>
      <c r="AB98" s="86"/>
      <c r="AC98" s="86"/>
    </row>
    <row r="99" customHeight="1" spans="2:29">
      <c r="B99" s="54"/>
      <c r="C99" s="55">
        <v>102715</v>
      </c>
      <c r="D99" s="56" t="s">
        <v>77</v>
      </c>
      <c r="E99" s="57" t="s">
        <v>78</v>
      </c>
      <c r="F99" s="58" t="s">
        <v>37</v>
      </c>
      <c r="G99" s="55">
        <v>200</v>
      </c>
      <c r="H99" s="59">
        <v>1.46</v>
      </c>
      <c r="I99" s="93">
        <v>30972660</v>
      </c>
      <c r="J99" s="107">
        <v>200</v>
      </c>
      <c r="K99" s="108">
        <v>1.46</v>
      </c>
      <c r="L99" s="113">
        <v>43201</v>
      </c>
      <c r="M99" s="113"/>
      <c r="N99" s="138"/>
      <c r="O99" s="138"/>
      <c r="P99" s="138"/>
      <c r="Q99" s="138"/>
      <c r="R99" s="138">
        <v>43206</v>
      </c>
      <c r="S99" s="65" t="s">
        <v>38</v>
      </c>
      <c r="T99" s="57">
        <v>695</v>
      </c>
      <c r="U99" s="139">
        <f t="shared" si="2"/>
        <v>1014.7</v>
      </c>
      <c r="V99" s="57"/>
      <c r="W99" s="140"/>
      <c r="X99" s="139">
        <f t="shared" si="3"/>
        <v>1014.7</v>
      </c>
      <c r="Y99" s="86"/>
      <c r="Z99" s="86"/>
      <c r="AA99" s="86"/>
      <c r="AB99" s="86"/>
      <c r="AC99" s="86"/>
    </row>
    <row r="100" customHeight="1" spans="2:29">
      <c r="B100" s="54"/>
      <c r="C100" s="55">
        <v>102718</v>
      </c>
      <c r="D100" s="56" t="s">
        <v>533</v>
      </c>
      <c r="E100" s="57" t="s">
        <v>534</v>
      </c>
      <c r="F100" s="58" t="s">
        <v>37</v>
      </c>
      <c r="G100" s="55">
        <v>200</v>
      </c>
      <c r="H100" s="59">
        <v>1.445</v>
      </c>
      <c r="I100" s="93">
        <v>30972661</v>
      </c>
      <c r="J100" s="107">
        <v>200</v>
      </c>
      <c r="K100" s="108">
        <v>1.445</v>
      </c>
      <c r="L100" s="113">
        <v>43201</v>
      </c>
      <c r="M100" s="113"/>
      <c r="N100" s="138"/>
      <c r="O100" s="138"/>
      <c r="P100" s="138"/>
      <c r="Q100" s="138"/>
      <c r="R100" s="138">
        <v>43207</v>
      </c>
      <c r="S100" s="65" t="s">
        <v>38</v>
      </c>
      <c r="T100" s="57">
        <v>604</v>
      </c>
      <c r="U100" s="139">
        <f t="shared" si="2"/>
        <v>872.78</v>
      </c>
      <c r="V100" s="57"/>
      <c r="W100" s="140"/>
      <c r="X100" s="139">
        <f t="shared" si="3"/>
        <v>872.78</v>
      </c>
      <c r="Y100" s="86"/>
      <c r="Z100" s="86"/>
      <c r="AA100" s="86"/>
      <c r="AB100" s="86"/>
      <c r="AC100" s="86"/>
    </row>
    <row r="101" customHeight="1" spans="2:29">
      <c r="B101" s="54"/>
      <c r="C101" s="55">
        <v>102720</v>
      </c>
      <c r="D101" s="56" t="s">
        <v>73</v>
      </c>
      <c r="E101" s="89" t="s">
        <v>74</v>
      </c>
      <c r="F101" s="58" t="s">
        <v>37</v>
      </c>
      <c r="G101" s="55">
        <v>200</v>
      </c>
      <c r="H101" s="59">
        <v>1.352</v>
      </c>
      <c r="I101" s="93">
        <v>30972662</v>
      </c>
      <c r="J101" s="107">
        <v>200</v>
      </c>
      <c r="K101" s="108">
        <v>1.352</v>
      </c>
      <c r="L101" s="113">
        <v>43201</v>
      </c>
      <c r="M101" s="113"/>
      <c r="N101" s="138"/>
      <c r="O101" s="138"/>
      <c r="P101" s="138"/>
      <c r="Q101" s="138"/>
      <c r="R101" s="138">
        <v>43207</v>
      </c>
      <c r="S101" s="65" t="s">
        <v>38</v>
      </c>
      <c r="T101" s="57">
        <v>695</v>
      </c>
      <c r="U101" s="139">
        <f t="shared" si="2"/>
        <v>939.64</v>
      </c>
      <c r="V101" s="57"/>
      <c r="W101" s="140"/>
      <c r="X101" s="139">
        <f t="shared" si="3"/>
        <v>939.64</v>
      </c>
      <c r="Y101" s="86"/>
      <c r="Z101" s="86"/>
      <c r="AA101" s="86"/>
      <c r="AB101" s="86"/>
      <c r="AC101" s="86"/>
    </row>
    <row r="102" customHeight="1" spans="2:29">
      <c r="B102" s="54"/>
      <c r="C102" s="55">
        <v>102728</v>
      </c>
      <c r="D102" s="56" t="s">
        <v>263</v>
      </c>
      <c r="E102" s="57" t="s">
        <v>264</v>
      </c>
      <c r="F102" s="58" t="s">
        <v>37</v>
      </c>
      <c r="G102" s="55">
        <v>203</v>
      </c>
      <c r="H102" s="59">
        <v>1.3982</v>
      </c>
      <c r="I102" s="93">
        <v>30972663</v>
      </c>
      <c r="J102" s="107">
        <v>203</v>
      </c>
      <c r="K102" s="108">
        <v>1.398</v>
      </c>
      <c r="L102" s="113">
        <v>43201</v>
      </c>
      <c r="M102" s="113"/>
      <c r="N102" s="138"/>
      <c r="O102" s="138"/>
      <c r="P102" s="138"/>
      <c r="Q102" s="138"/>
      <c r="R102" s="138">
        <v>43207</v>
      </c>
      <c r="S102" s="65" t="s">
        <v>38</v>
      </c>
      <c r="T102" s="57">
        <v>718</v>
      </c>
      <c r="U102" s="139">
        <f t="shared" si="2"/>
        <v>1003.764</v>
      </c>
      <c r="V102" s="57"/>
      <c r="W102" s="140"/>
      <c r="X102" s="139">
        <f t="shared" si="3"/>
        <v>1003.764</v>
      </c>
      <c r="Y102" s="86"/>
      <c r="Z102" s="86"/>
      <c r="AA102" s="86"/>
      <c r="AB102" s="86"/>
      <c r="AC102" s="86"/>
    </row>
    <row r="103" customHeight="1" spans="2:29">
      <c r="B103" s="54"/>
      <c r="C103" s="55">
        <v>102732</v>
      </c>
      <c r="D103" s="56" t="s">
        <v>535</v>
      </c>
      <c r="E103" s="57" t="s">
        <v>293</v>
      </c>
      <c r="F103" s="58" t="s">
        <v>37</v>
      </c>
      <c r="G103" s="55">
        <v>370</v>
      </c>
      <c r="H103" s="59">
        <v>2.368</v>
      </c>
      <c r="I103" s="93">
        <v>30972664</v>
      </c>
      <c r="J103" s="107">
        <v>370</v>
      </c>
      <c r="K103" s="108">
        <v>2.368</v>
      </c>
      <c r="L103" s="113">
        <v>43201</v>
      </c>
      <c r="M103" s="113"/>
      <c r="N103" s="138"/>
      <c r="O103" s="138"/>
      <c r="P103" s="138"/>
      <c r="Q103" s="138"/>
      <c r="R103" s="138">
        <v>43207</v>
      </c>
      <c r="S103" s="65" t="s">
        <v>38</v>
      </c>
      <c r="T103" s="57">
        <v>659</v>
      </c>
      <c r="U103" s="139">
        <f t="shared" si="2"/>
        <v>1560.512</v>
      </c>
      <c r="V103" s="57"/>
      <c r="W103" s="140"/>
      <c r="X103" s="139">
        <f t="shared" si="3"/>
        <v>1560.512</v>
      </c>
      <c r="Y103" s="86"/>
      <c r="Z103" s="86"/>
      <c r="AA103" s="86"/>
      <c r="AB103" s="86"/>
      <c r="AC103" s="86"/>
    </row>
    <row r="104" customHeight="1" spans="2:29">
      <c r="B104" s="54"/>
      <c r="C104" s="55">
        <v>102735</v>
      </c>
      <c r="D104" s="56" t="s">
        <v>323</v>
      </c>
      <c r="E104" s="57" t="s">
        <v>278</v>
      </c>
      <c r="F104" s="58" t="s">
        <v>37</v>
      </c>
      <c r="G104" s="55">
        <v>710</v>
      </c>
      <c r="H104" s="59">
        <v>5.058</v>
      </c>
      <c r="I104" s="93">
        <v>30972665</v>
      </c>
      <c r="J104" s="107">
        <v>710</v>
      </c>
      <c r="K104" s="108">
        <v>5.058</v>
      </c>
      <c r="L104" s="113">
        <v>43201</v>
      </c>
      <c r="M104" s="113"/>
      <c r="N104" s="138"/>
      <c r="O104" s="138"/>
      <c r="P104" s="138"/>
      <c r="Q104" s="138"/>
      <c r="R104" s="138">
        <v>43207</v>
      </c>
      <c r="S104" s="65" t="s">
        <v>38</v>
      </c>
      <c r="T104" s="57">
        <v>490</v>
      </c>
      <c r="U104" s="139">
        <f t="shared" si="2"/>
        <v>2478.42</v>
      </c>
      <c r="V104" s="57"/>
      <c r="W104" s="140"/>
      <c r="X104" s="139">
        <f t="shared" si="3"/>
        <v>2478.42</v>
      </c>
      <c r="Y104" s="86"/>
      <c r="Z104" s="86"/>
      <c r="AA104" s="86"/>
      <c r="AB104" s="86"/>
      <c r="AC104" s="86"/>
    </row>
    <row r="105" customHeight="1" spans="2:29">
      <c r="B105" s="54"/>
      <c r="C105" s="55">
        <v>102750</v>
      </c>
      <c r="D105" s="56" t="s">
        <v>536</v>
      </c>
      <c r="E105" s="57" t="s">
        <v>537</v>
      </c>
      <c r="F105" s="58" t="s">
        <v>37</v>
      </c>
      <c r="G105" s="55">
        <v>210</v>
      </c>
      <c r="H105" s="59">
        <v>1.368</v>
      </c>
      <c r="I105" s="93">
        <v>30972666</v>
      </c>
      <c r="J105" s="107">
        <v>210</v>
      </c>
      <c r="K105" s="108">
        <v>1.368</v>
      </c>
      <c r="L105" s="113">
        <v>43201</v>
      </c>
      <c r="M105" s="113"/>
      <c r="N105" s="138"/>
      <c r="O105" s="138"/>
      <c r="P105" s="138"/>
      <c r="Q105" s="138"/>
      <c r="R105" s="138">
        <v>43206</v>
      </c>
      <c r="S105" s="65" t="s">
        <v>38</v>
      </c>
      <c r="T105" s="57">
        <v>695</v>
      </c>
      <c r="U105" s="139">
        <f t="shared" si="2"/>
        <v>950.76</v>
      </c>
      <c r="V105" s="57"/>
      <c r="W105" s="140"/>
      <c r="X105" s="139">
        <f t="shared" si="3"/>
        <v>950.76</v>
      </c>
      <c r="Y105" s="86"/>
      <c r="Z105" s="86"/>
      <c r="AA105" s="86"/>
      <c r="AB105" s="86"/>
      <c r="AC105" s="86"/>
    </row>
    <row r="106" customHeight="1" spans="2:29">
      <c r="B106" s="54"/>
      <c r="C106" s="55">
        <v>102757</v>
      </c>
      <c r="D106" s="56" t="s">
        <v>217</v>
      </c>
      <c r="E106" s="57" t="s">
        <v>153</v>
      </c>
      <c r="F106" s="58" t="s">
        <v>37</v>
      </c>
      <c r="G106" s="55">
        <v>780</v>
      </c>
      <c r="H106" s="59">
        <v>4.992</v>
      </c>
      <c r="I106" s="93">
        <v>30972667</v>
      </c>
      <c r="J106" s="107">
        <v>780</v>
      </c>
      <c r="K106" s="108">
        <v>4.992</v>
      </c>
      <c r="L106" s="113">
        <v>43201</v>
      </c>
      <c r="M106" s="113"/>
      <c r="N106" s="138"/>
      <c r="O106" s="138"/>
      <c r="P106" s="138"/>
      <c r="Q106" s="138"/>
      <c r="R106" s="138">
        <v>43206</v>
      </c>
      <c r="S106" s="65" t="s">
        <v>38</v>
      </c>
      <c r="T106" s="57">
        <v>480</v>
      </c>
      <c r="U106" s="139">
        <f t="shared" si="2"/>
        <v>2396.16</v>
      </c>
      <c r="V106" s="57"/>
      <c r="W106" s="140"/>
      <c r="X106" s="139">
        <f t="shared" si="3"/>
        <v>2396.16</v>
      </c>
      <c r="Y106" s="86"/>
      <c r="Z106" s="86"/>
      <c r="AA106" s="86"/>
      <c r="AB106" s="86"/>
      <c r="AC106" s="86"/>
    </row>
    <row r="107" customHeight="1" spans="2:29">
      <c r="B107" s="54"/>
      <c r="C107" s="55">
        <v>102761</v>
      </c>
      <c r="D107" s="56" t="s">
        <v>232</v>
      </c>
      <c r="E107" s="57" t="s">
        <v>233</v>
      </c>
      <c r="F107" s="58" t="s">
        <v>37</v>
      </c>
      <c r="G107" s="55">
        <v>230</v>
      </c>
      <c r="H107" s="59">
        <v>1.992</v>
      </c>
      <c r="I107" s="93">
        <v>30972668</v>
      </c>
      <c r="J107" s="107">
        <v>230</v>
      </c>
      <c r="K107" s="108">
        <v>1.992</v>
      </c>
      <c r="L107" s="113">
        <v>43201</v>
      </c>
      <c r="M107" s="113"/>
      <c r="N107" s="138"/>
      <c r="O107" s="138"/>
      <c r="P107" s="138"/>
      <c r="Q107" s="138"/>
      <c r="R107" s="138">
        <v>43205</v>
      </c>
      <c r="S107" s="65" t="s">
        <v>38</v>
      </c>
      <c r="T107" s="57">
        <v>621</v>
      </c>
      <c r="U107" s="139">
        <f t="shared" si="2"/>
        <v>1237.032</v>
      </c>
      <c r="V107" s="57"/>
      <c r="W107" s="140"/>
      <c r="X107" s="139">
        <f t="shared" si="3"/>
        <v>1237.032</v>
      </c>
      <c r="Y107" s="86"/>
      <c r="Z107" s="86"/>
      <c r="AA107" s="86"/>
      <c r="AB107" s="86"/>
      <c r="AC107" s="86"/>
    </row>
    <row r="108" customHeight="1" spans="2:29">
      <c r="B108" s="54"/>
      <c r="C108" s="55">
        <v>102766</v>
      </c>
      <c r="D108" s="56" t="s">
        <v>538</v>
      </c>
      <c r="E108" s="57" t="s">
        <v>76</v>
      </c>
      <c r="F108" s="58" t="s">
        <v>37</v>
      </c>
      <c r="G108" s="55">
        <v>610</v>
      </c>
      <c r="H108" s="59">
        <v>4.882</v>
      </c>
      <c r="I108" s="93">
        <v>30972669</v>
      </c>
      <c r="J108" s="107">
        <v>610</v>
      </c>
      <c r="K108" s="108">
        <v>4.882</v>
      </c>
      <c r="L108" s="113">
        <v>43201</v>
      </c>
      <c r="M108" s="113"/>
      <c r="N108" s="138"/>
      <c r="O108" s="138"/>
      <c r="P108" s="138"/>
      <c r="Q108" s="138"/>
      <c r="R108" s="138">
        <v>43206</v>
      </c>
      <c r="S108" s="65" t="s">
        <v>38</v>
      </c>
      <c r="T108" s="57">
        <v>490</v>
      </c>
      <c r="U108" s="139">
        <f t="shared" si="2"/>
        <v>2392.18</v>
      </c>
      <c r="V108" s="57"/>
      <c r="W108" s="140"/>
      <c r="X108" s="139">
        <f t="shared" si="3"/>
        <v>2392.18</v>
      </c>
      <c r="Y108" s="86"/>
      <c r="Z108" s="86"/>
      <c r="AA108" s="86"/>
      <c r="AB108" s="86"/>
      <c r="AC108" s="86"/>
    </row>
    <row r="109" customHeight="1" spans="2:29">
      <c r="B109" s="54"/>
      <c r="C109" s="55">
        <v>102778</v>
      </c>
      <c r="D109" s="56" t="s">
        <v>308</v>
      </c>
      <c r="E109" s="57" t="s">
        <v>309</v>
      </c>
      <c r="F109" s="58" t="s">
        <v>37</v>
      </c>
      <c r="G109" s="55">
        <v>220</v>
      </c>
      <c r="H109" s="59">
        <v>1.408</v>
      </c>
      <c r="I109" s="93">
        <v>30972670</v>
      </c>
      <c r="J109" s="107">
        <v>220</v>
      </c>
      <c r="K109" s="108">
        <v>1.408</v>
      </c>
      <c r="L109" s="113">
        <v>43201</v>
      </c>
      <c r="M109" s="113"/>
      <c r="N109" s="138"/>
      <c r="O109" s="138"/>
      <c r="P109" s="138"/>
      <c r="Q109" s="138"/>
      <c r="R109" s="138">
        <v>43206</v>
      </c>
      <c r="S109" s="65" t="s">
        <v>38</v>
      </c>
      <c r="T109" s="57">
        <v>695</v>
      </c>
      <c r="U109" s="139">
        <f t="shared" si="2"/>
        <v>978.56</v>
      </c>
      <c r="V109" s="57"/>
      <c r="W109" s="140"/>
      <c r="X109" s="139">
        <f t="shared" si="3"/>
        <v>978.56</v>
      </c>
      <c r="Y109" s="86"/>
      <c r="Z109" s="86"/>
      <c r="AA109" s="86"/>
      <c r="AB109" s="86"/>
      <c r="AC109" s="86"/>
    </row>
    <row r="110" customHeight="1" spans="2:29">
      <c r="B110" s="54"/>
      <c r="C110" s="55">
        <v>102788</v>
      </c>
      <c r="D110" s="56" t="s">
        <v>539</v>
      </c>
      <c r="E110" s="57" t="s">
        <v>98</v>
      </c>
      <c r="F110" s="58" t="s">
        <v>37</v>
      </c>
      <c r="G110" s="55">
        <v>220</v>
      </c>
      <c r="H110" s="59">
        <v>1.408</v>
      </c>
      <c r="I110" s="93">
        <v>30972671</v>
      </c>
      <c r="J110" s="107">
        <v>220</v>
      </c>
      <c r="K110" s="108">
        <v>1.408</v>
      </c>
      <c r="L110" s="113">
        <v>43201</v>
      </c>
      <c r="M110" s="113"/>
      <c r="N110" s="138"/>
      <c r="O110" s="138"/>
      <c r="P110" s="138"/>
      <c r="Q110" s="138"/>
      <c r="R110" s="138">
        <v>43207</v>
      </c>
      <c r="S110" s="65" t="s">
        <v>38</v>
      </c>
      <c r="T110" s="57">
        <v>708</v>
      </c>
      <c r="U110" s="139">
        <f t="shared" si="2"/>
        <v>996.864</v>
      </c>
      <c r="V110" s="57"/>
      <c r="W110" s="140"/>
      <c r="X110" s="139">
        <f t="shared" si="3"/>
        <v>996.864</v>
      </c>
      <c r="Y110" s="86"/>
      <c r="Z110" s="86"/>
      <c r="AA110" s="86"/>
      <c r="AB110" s="86"/>
      <c r="AC110" s="86"/>
    </row>
    <row r="111" customHeight="1" spans="2:29">
      <c r="B111" s="54"/>
      <c r="C111" s="55">
        <v>102789</v>
      </c>
      <c r="D111" s="56" t="s">
        <v>540</v>
      </c>
      <c r="E111" s="57" t="s">
        <v>541</v>
      </c>
      <c r="F111" s="58" t="s">
        <v>37</v>
      </c>
      <c r="G111" s="55">
        <v>275</v>
      </c>
      <c r="H111" s="59">
        <v>2.111</v>
      </c>
      <c r="I111" s="93">
        <v>30972672</v>
      </c>
      <c r="J111" s="107">
        <v>275</v>
      </c>
      <c r="K111" s="108">
        <v>2.111</v>
      </c>
      <c r="L111" s="113">
        <v>43201</v>
      </c>
      <c r="M111" s="113"/>
      <c r="N111" s="138"/>
      <c r="O111" s="138"/>
      <c r="P111" s="138"/>
      <c r="Q111" s="138"/>
      <c r="R111" s="138">
        <v>43206</v>
      </c>
      <c r="S111" s="65" t="s">
        <v>38</v>
      </c>
      <c r="T111" s="57">
        <v>676</v>
      </c>
      <c r="U111" s="139">
        <f t="shared" si="2"/>
        <v>1427.036</v>
      </c>
      <c r="V111" s="57"/>
      <c r="W111" s="140"/>
      <c r="X111" s="139">
        <f t="shared" si="3"/>
        <v>1427.036</v>
      </c>
      <c r="Y111" s="86"/>
      <c r="Z111" s="86"/>
      <c r="AA111" s="86"/>
      <c r="AB111" s="86"/>
      <c r="AC111" s="86"/>
    </row>
    <row r="112" ht="22.5" customHeight="1" spans="2:29">
      <c r="B112" s="54">
        <v>43201</v>
      </c>
      <c r="C112" s="55">
        <v>102828</v>
      </c>
      <c r="D112" s="56" t="s">
        <v>85</v>
      </c>
      <c r="E112" s="57" t="s">
        <v>70</v>
      </c>
      <c r="F112" s="58" t="s">
        <v>37</v>
      </c>
      <c r="G112" s="55">
        <v>200</v>
      </c>
      <c r="H112" s="59">
        <v>1.34</v>
      </c>
      <c r="I112" s="93">
        <v>30972641</v>
      </c>
      <c r="J112" s="107">
        <v>200</v>
      </c>
      <c r="K112" s="108">
        <v>1.34</v>
      </c>
      <c r="L112" s="113">
        <v>43202</v>
      </c>
      <c r="M112" s="113"/>
      <c r="N112" s="138"/>
      <c r="O112" s="138"/>
      <c r="P112" s="138"/>
      <c r="Q112" s="138"/>
      <c r="R112" s="138">
        <v>43210</v>
      </c>
      <c r="S112" s="65" t="s">
        <v>38</v>
      </c>
      <c r="T112" s="57">
        <v>540</v>
      </c>
      <c r="U112" s="139">
        <f t="shared" si="2"/>
        <v>723.6</v>
      </c>
      <c r="V112" s="57"/>
      <c r="W112" s="140"/>
      <c r="X112" s="139">
        <f t="shared" si="3"/>
        <v>723.6</v>
      </c>
      <c r="Y112" s="86"/>
      <c r="Z112" s="86"/>
      <c r="AA112" s="86"/>
      <c r="AB112" s="86"/>
      <c r="AC112" s="86"/>
    </row>
    <row r="113" customHeight="1" spans="2:29">
      <c r="B113" s="54"/>
      <c r="C113" s="55">
        <v>102831</v>
      </c>
      <c r="D113" s="56" t="s">
        <v>181</v>
      </c>
      <c r="E113" s="57" t="s">
        <v>182</v>
      </c>
      <c r="F113" s="58" t="s">
        <v>37</v>
      </c>
      <c r="G113" s="55">
        <v>200</v>
      </c>
      <c r="H113" s="59">
        <v>1.28</v>
      </c>
      <c r="I113" s="93">
        <v>30972642</v>
      </c>
      <c r="J113" s="107">
        <v>200</v>
      </c>
      <c r="K113" s="108">
        <v>1.28</v>
      </c>
      <c r="L113" s="113">
        <v>43202</v>
      </c>
      <c r="M113" s="113"/>
      <c r="N113" s="138"/>
      <c r="O113" s="138"/>
      <c r="P113" s="138"/>
      <c r="Q113" s="138"/>
      <c r="R113" s="138">
        <v>43208</v>
      </c>
      <c r="S113" s="65" t="s">
        <v>38</v>
      </c>
      <c r="T113" s="57">
        <v>666</v>
      </c>
      <c r="U113" s="139">
        <f t="shared" si="2"/>
        <v>852.48</v>
      </c>
      <c r="V113" s="57"/>
      <c r="W113" s="140"/>
      <c r="X113" s="139">
        <f t="shared" si="3"/>
        <v>852.48</v>
      </c>
      <c r="Y113" s="86"/>
      <c r="Z113" s="86"/>
      <c r="AA113" s="86"/>
      <c r="AB113" s="86"/>
      <c r="AC113" s="86"/>
    </row>
    <row r="114" customHeight="1" spans="2:29">
      <c r="B114" s="54"/>
      <c r="C114" s="55">
        <v>102832</v>
      </c>
      <c r="D114" s="56" t="s">
        <v>542</v>
      </c>
      <c r="E114" s="57" t="s">
        <v>543</v>
      </c>
      <c r="F114" s="58" t="s">
        <v>37</v>
      </c>
      <c r="G114" s="55">
        <v>220</v>
      </c>
      <c r="H114" s="59">
        <v>1.408</v>
      </c>
      <c r="I114" s="93">
        <v>30972643</v>
      </c>
      <c r="J114" s="107">
        <v>220</v>
      </c>
      <c r="K114" s="108">
        <v>1.408</v>
      </c>
      <c r="L114" s="113">
        <v>43202</v>
      </c>
      <c r="M114" s="113"/>
      <c r="N114" s="138"/>
      <c r="O114" s="138"/>
      <c r="P114" s="138"/>
      <c r="Q114" s="138"/>
      <c r="R114" s="138">
        <v>43206</v>
      </c>
      <c r="S114" s="65" t="s">
        <v>38</v>
      </c>
      <c r="T114" s="57">
        <v>566</v>
      </c>
      <c r="U114" s="139">
        <f t="shared" si="2"/>
        <v>796.928</v>
      </c>
      <c r="V114" s="57"/>
      <c r="W114" s="140"/>
      <c r="X114" s="139">
        <f t="shared" si="3"/>
        <v>796.928</v>
      </c>
      <c r="Y114" s="86"/>
      <c r="Z114" s="86"/>
      <c r="AA114" s="86"/>
      <c r="AB114" s="86"/>
      <c r="AC114" s="86"/>
    </row>
    <row r="115" customHeight="1" spans="2:29">
      <c r="B115" s="54"/>
      <c r="C115" s="55">
        <v>102836</v>
      </c>
      <c r="D115" s="56" t="s">
        <v>544</v>
      </c>
      <c r="E115" s="57" t="s">
        <v>545</v>
      </c>
      <c r="F115" s="58" t="s">
        <v>37</v>
      </c>
      <c r="G115" s="55">
        <v>200</v>
      </c>
      <c r="H115" s="59">
        <v>1.28</v>
      </c>
      <c r="I115" s="93">
        <v>30972644</v>
      </c>
      <c r="J115" s="107">
        <v>200</v>
      </c>
      <c r="K115" s="108">
        <v>1.28</v>
      </c>
      <c r="L115" s="113">
        <v>43202</v>
      </c>
      <c r="M115" s="113"/>
      <c r="N115" s="138"/>
      <c r="O115" s="138"/>
      <c r="P115" s="138"/>
      <c r="Q115" s="138"/>
      <c r="R115" s="138">
        <v>43206</v>
      </c>
      <c r="S115" s="65" t="s">
        <v>38</v>
      </c>
      <c r="T115" s="57">
        <v>722</v>
      </c>
      <c r="U115" s="139">
        <f t="shared" si="2"/>
        <v>924.16</v>
      </c>
      <c r="V115" s="57"/>
      <c r="W115" s="140"/>
      <c r="X115" s="139">
        <f t="shared" si="3"/>
        <v>924.16</v>
      </c>
      <c r="Y115" s="86"/>
      <c r="Z115" s="86"/>
      <c r="AA115" s="86"/>
      <c r="AB115" s="86"/>
      <c r="AC115" s="86"/>
    </row>
    <row r="116" customHeight="1" spans="2:29">
      <c r="B116" s="54"/>
      <c r="C116" s="55">
        <v>102846</v>
      </c>
      <c r="D116" s="56" t="s">
        <v>234</v>
      </c>
      <c r="E116" s="57" t="s">
        <v>235</v>
      </c>
      <c r="F116" s="58" t="s">
        <v>37</v>
      </c>
      <c r="G116" s="55">
        <v>784</v>
      </c>
      <c r="H116" s="59">
        <v>6.3798</v>
      </c>
      <c r="I116" s="93">
        <v>30972645</v>
      </c>
      <c r="J116" s="107">
        <v>784</v>
      </c>
      <c r="K116" s="108">
        <v>6.38</v>
      </c>
      <c r="L116" s="113">
        <v>43202</v>
      </c>
      <c r="M116" s="113"/>
      <c r="N116" s="138"/>
      <c r="O116" s="138"/>
      <c r="P116" s="138"/>
      <c r="Q116" s="138"/>
      <c r="R116" s="138">
        <v>43206</v>
      </c>
      <c r="S116" s="65" t="s">
        <v>38</v>
      </c>
      <c r="T116" s="57">
        <v>630</v>
      </c>
      <c r="U116" s="139">
        <f t="shared" si="2"/>
        <v>4019.4</v>
      </c>
      <c r="V116" s="57"/>
      <c r="W116" s="140"/>
      <c r="X116" s="139">
        <f t="shared" si="3"/>
        <v>4019.4</v>
      </c>
      <c r="Y116" s="86"/>
      <c r="Z116" s="86"/>
      <c r="AA116" s="86"/>
      <c r="AB116" s="86"/>
      <c r="AC116" s="86"/>
    </row>
    <row r="117" customHeight="1" spans="2:29">
      <c r="B117" s="54"/>
      <c r="C117" s="55">
        <v>102856</v>
      </c>
      <c r="D117" s="56" t="s">
        <v>546</v>
      </c>
      <c r="E117" s="57" t="s">
        <v>547</v>
      </c>
      <c r="F117" s="58" t="s">
        <v>37</v>
      </c>
      <c r="G117" s="55">
        <v>200</v>
      </c>
      <c r="H117" s="59">
        <v>1.28</v>
      </c>
      <c r="I117" s="93">
        <v>30972646</v>
      </c>
      <c r="J117" s="107">
        <v>200</v>
      </c>
      <c r="K117" s="108">
        <v>1.28</v>
      </c>
      <c r="L117" s="113">
        <v>43202</v>
      </c>
      <c r="M117" s="113"/>
      <c r="N117" s="138"/>
      <c r="O117" s="138"/>
      <c r="P117" s="138"/>
      <c r="Q117" s="138"/>
      <c r="R117" s="138">
        <v>43210</v>
      </c>
      <c r="S117" s="65" t="s">
        <v>38</v>
      </c>
      <c r="T117" s="57">
        <v>911</v>
      </c>
      <c r="U117" s="139">
        <f t="shared" si="2"/>
        <v>1166.08</v>
      </c>
      <c r="V117" s="57"/>
      <c r="W117" s="140"/>
      <c r="X117" s="139">
        <f t="shared" si="3"/>
        <v>1166.08</v>
      </c>
      <c r="Y117" s="86"/>
      <c r="Z117" s="86"/>
      <c r="AA117" s="86"/>
      <c r="AB117" s="86"/>
      <c r="AC117" s="86"/>
    </row>
    <row r="118" customHeight="1" spans="2:29">
      <c r="B118" s="54"/>
      <c r="C118" s="55">
        <v>102859</v>
      </c>
      <c r="D118" s="56" t="s">
        <v>215</v>
      </c>
      <c r="E118" s="57" t="s">
        <v>216</v>
      </c>
      <c r="F118" s="58" t="s">
        <v>37</v>
      </c>
      <c r="G118" s="55">
        <v>290</v>
      </c>
      <c r="H118" s="59">
        <v>1.964</v>
      </c>
      <c r="I118" s="93">
        <v>30972647</v>
      </c>
      <c r="J118" s="107">
        <v>290</v>
      </c>
      <c r="K118" s="108">
        <v>1.964</v>
      </c>
      <c r="L118" s="113">
        <v>43202</v>
      </c>
      <c r="M118" s="113"/>
      <c r="N118" s="138"/>
      <c r="O118" s="138"/>
      <c r="P118" s="138"/>
      <c r="Q118" s="138"/>
      <c r="R118" s="138">
        <v>43209</v>
      </c>
      <c r="S118" s="65" t="s">
        <v>38</v>
      </c>
      <c r="T118" s="57">
        <v>805</v>
      </c>
      <c r="U118" s="139">
        <f t="shared" si="2"/>
        <v>1581.02</v>
      </c>
      <c r="V118" s="57"/>
      <c r="W118" s="140"/>
      <c r="X118" s="139">
        <f t="shared" si="3"/>
        <v>1581.02</v>
      </c>
      <c r="Y118" s="86"/>
      <c r="Z118" s="86"/>
      <c r="AA118" s="86"/>
      <c r="AB118" s="86"/>
      <c r="AC118" s="86"/>
    </row>
    <row r="119" customHeight="1" spans="2:29">
      <c r="B119" s="54"/>
      <c r="C119" s="55">
        <v>102864</v>
      </c>
      <c r="D119" s="56" t="s">
        <v>503</v>
      </c>
      <c r="E119" s="57" t="s">
        <v>504</v>
      </c>
      <c r="F119" s="58" t="s">
        <v>37</v>
      </c>
      <c r="G119" s="55">
        <v>240</v>
      </c>
      <c r="H119" s="59">
        <v>1.806</v>
      </c>
      <c r="I119" s="93">
        <v>30972648</v>
      </c>
      <c r="J119" s="107">
        <v>240</v>
      </c>
      <c r="K119" s="108">
        <v>1.806</v>
      </c>
      <c r="L119" s="113">
        <v>43202</v>
      </c>
      <c r="M119" s="113"/>
      <c r="N119" s="138"/>
      <c r="O119" s="138"/>
      <c r="P119" s="138"/>
      <c r="Q119" s="138"/>
      <c r="R119" s="138">
        <v>43207</v>
      </c>
      <c r="S119" s="65" t="s">
        <v>38</v>
      </c>
      <c r="T119" s="57">
        <v>594</v>
      </c>
      <c r="U119" s="139">
        <f t="shared" si="2"/>
        <v>1072.764</v>
      </c>
      <c r="V119" s="57"/>
      <c r="W119" s="140"/>
      <c r="X119" s="139">
        <f t="shared" si="3"/>
        <v>1072.764</v>
      </c>
      <c r="Y119" s="86"/>
      <c r="Z119" s="86"/>
      <c r="AA119" s="86"/>
      <c r="AB119" s="86"/>
      <c r="AC119" s="86"/>
    </row>
    <row r="120" customHeight="1" spans="2:29">
      <c r="B120" s="54"/>
      <c r="C120" s="55">
        <v>102885</v>
      </c>
      <c r="D120" s="56" t="s">
        <v>548</v>
      </c>
      <c r="E120" s="57" t="s">
        <v>549</v>
      </c>
      <c r="F120" s="58" t="s">
        <v>37</v>
      </c>
      <c r="G120" s="55">
        <v>200</v>
      </c>
      <c r="H120" s="59">
        <v>1.64</v>
      </c>
      <c r="I120" s="93">
        <v>30972649</v>
      </c>
      <c r="J120" s="107">
        <v>200</v>
      </c>
      <c r="K120" s="108">
        <v>1.64</v>
      </c>
      <c r="L120" s="113">
        <v>43202</v>
      </c>
      <c r="M120" s="113"/>
      <c r="N120" s="138"/>
      <c r="O120" s="138"/>
      <c r="P120" s="138"/>
      <c r="Q120" s="138"/>
      <c r="R120" s="138">
        <v>43207</v>
      </c>
      <c r="S120" s="65" t="s">
        <v>38</v>
      </c>
      <c r="T120" s="57">
        <v>581</v>
      </c>
      <c r="U120" s="139">
        <f t="shared" si="2"/>
        <v>952.84</v>
      </c>
      <c r="V120" s="57"/>
      <c r="W120" s="140"/>
      <c r="X120" s="139">
        <f t="shared" si="3"/>
        <v>952.84</v>
      </c>
      <c r="Y120" s="86"/>
      <c r="Z120" s="86"/>
      <c r="AA120" s="86"/>
      <c r="AB120" s="86"/>
      <c r="AC120" s="86"/>
    </row>
    <row r="121" customHeight="1" spans="2:29">
      <c r="B121" s="54"/>
      <c r="C121" s="55">
        <v>102886</v>
      </c>
      <c r="D121" s="56" t="s">
        <v>197</v>
      </c>
      <c r="E121" s="57" t="s">
        <v>198</v>
      </c>
      <c r="F121" s="58" t="s">
        <v>37</v>
      </c>
      <c r="G121" s="55">
        <v>1240</v>
      </c>
      <c r="H121" s="59">
        <v>8.422</v>
      </c>
      <c r="I121" s="93">
        <v>30972650</v>
      </c>
      <c r="J121" s="107">
        <v>1240</v>
      </c>
      <c r="K121" s="108">
        <v>8.422</v>
      </c>
      <c r="L121" s="113">
        <v>43202</v>
      </c>
      <c r="M121" s="113"/>
      <c r="N121" s="138"/>
      <c r="O121" s="138"/>
      <c r="P121" s="138"/>
      <c r="Q121" s="138"/>
      <c r="R121" s="138">
        <v>43206</v>
      </c>
      <c r="S121" s="65" t="s">
        <v>38</v>
      </c>
      <c r="T121" s="57">
        <v>775</v>
      </c>
      <c r="U121" s="139">
        <f t="shared" si="2"/>
        <v>6527.05</v>
      </c>
      <c r="V121" s="57"/>
      <c r="W121" s="140"/>
      <c r="X121" s="139">
        <f t="shared" si="3"/>
        <v>6527.05</v>
      </c>
      <c r="Y121" s="86"/>
      <c r="Z121" s="86"/>
      <c r="AA121" s="86"/>
      <c r="AB121" s="86"/>
      <c r="AC121" s="86"/>
    </row>
    <row r="122" customHeight="1" spans="2:29">
      <c r="B122" s="54"/>
      <c r="C122" s="55">
        <v>102899</v>
      </c>
      <c r="D122" s="56" t="s">
        <v>105</v>
      </c>
      <c r="E122" s="57" t="s">
        <v>40</v>
      </c>
      <c r="F122" s="58" t="s">
        <v>37</v>
      </c>
      <c r="G122" s="55">
        <v>900</v>
      </c>
      <c r="H122" s="59">
        <v>6.84</v>
      </c>
      <c r="I122" s="93">
        <v>30972651</v>
      </c>
      <c r="J122" s="107">
        <v>900</v>
      </c>
      <c r="K122" s="108">
        <v>6.84</v>
      </c>
      <c r="L122" s="113">
        <v>43202</v>
      </c>
      <c r="M122" s="113"/>
      <c r="N122" s="138"/>
      <c r="O122" s="138"/>
      <c r="P122" s="138"/>
      <c r="Q122" s="138"/>
      <c r="R122" s="138">
        <v>43206</v>
      </c>
      <c r="S122" s="65" t="s">
        <v>38</v>
      </c>
      <c r="T122" s="57">
        <v>529</v>
      </c>
      <c r="U122" s="139">
        <f t="shared" si="2"/>
        <v>3618.36</v>
      </c>
      <c r="V122" s="57"/>
      <c r="W122" s="140"/>
      <c r="X122" s="139">
        <f t="shared" si="3"/>
        <v>3618.36</v>
      </c>
      <c r="Y122" s="86"/>
      <c r="Z122" s="86"/>
      <c r="AA122" s="86"/>
      <c r="AB122" s="86"/>
      <c r="AC122" s="86"/>
    </row>
    <row r="123" customHeight="1" spans="2:29">
      <c r="B123" s="54">
        <v>43202</v>
      </c>
      <c r="C123" s="55">
        <v>102933</v>
      </c>
      <c r="D123" s="56" t="s">
        <v>550</v>
      </c>
      <c r="E123" s="57" t="s">
        <v>551</v>
      </c>
      <c r="F123" s="58" t="s">
        <v>37</v>
      </c>
      <c r="G123" s="55">
        <v>220</v>
      </c>
      <c r="H123" s="59">
        <v>1.414</v>
      </c>
      <c r="I123" s="93">
        <v>30972630</v>
      </c>
      <c r="J123" s="107">
        <v>220</v>
      </c>
      <c r="K123" s="108">
        <v>1.414</v>
      </c>
      <c r="L123" s="113">
        <v>43204</v>
      </c>
      <c r="M123" s="113"/>
      <c r="N123" s="138"/>
      <c r="O123" s="138"/>
      <c r="P123" s="138"/>
      <c r="Q123" s="138"/>
      <c r="R123" s="138">
        <v>43209</v>
      </c>
      <c r="S123" s="65" t="s">
        <v>38</v>
      </c>
      <c r="T123" s="57">
        <v>695</v>
      </c>
      <c r="U123" s="139">
        <f t="shared" si="2"/>
        <v>982.73</v>
      </c>
      <c r="V123" s="57"/>
      <c r="W123" s="140"/>
      <c r="X123" s="139">
        <f t="shared" si="3"/>
        <v>982.73</v>
      </c>
      <c r="Y123" s="86"/>
      <c r="Z123" s="86"/>
      <c r="AA123" s="86"/>
      <c r="AB123" s="86"/>
      <c r="AC123" s="86"/>
    </row>
    <row r="124" customHeight="1" spans="2:29">
      <c r="B124" s="54"/>
      <c r="C124" s="55">
        <v>102938</v>
      </c>
      <c r="D124" s="56" t="s">
        <v>60</v>
      </c>
      <c r="E124" s="57" t="s">
        <v>61</v>
      </c>
      <c r="F124" s="58" t="s">
        <v>37</v>
      </c>
      <c r="G124" s="55">
        <v>650</v>
      </c>
      <c r="H124" s="59">
        <v>5.85</v>
      </c>
      <c r="I124" s="93">
        <v>30972631</v>
      </c>
      <c r="J124" s="107">
        <v>650</v>
      </c>
      <c r="K124" s="108">
        <v>5.85</v>
      </c>
      <c r="L124" s="113">
        <v>43203</v>
      </c>
      <c r="M124" s="113"/>
      <c r="N124" s="138"/>
      <c r="O124" s="138"/>
      <c r="P124" s="138"/>
      <c r="Q124" s="138"/>
      <c r="R124" s="138">
        <v>43206</v>
      </c>
      <c r="S124" s="65" t="s">
        <v>38</v>
      </c>
      <c r="T124" s="57">
        <v>370</v>
      </c>
      <c r="U124" s="139">
        <f t="shared" si="2"/>
        <v>2164.5</v>
      </c>
      <c r="V124" s="57"/>
      <c r="W124" s="140"/>
      <c r="X124" s="139">
        <f t="shared" si="3"/>
        <v>2164.5</v>
      </c>
      <c r="Y124" s="86"/>
      <c r="Z124" s="86"/>
      <c r="AA124" s="86"/>
      <c r="AB124" s="86"/>
      <c r="AC124" s="86"/>
    </row>
    <row r="125" customHeight="1" spans="2:29">
      <c r="B125" s="54"/>
      <c r="C125" s="55">
        <v>102945</v>
      </c>
      <c r="D125" s="56" t="s">
        <v>227</v>
      </c>
      <c r="E125" s="57" t="s">
        <v>228</v>
      </c>
      <c r="F125" s="58" t="s">
        <v>37</v>
      </c>
      <c r="G125" s="55">
        <v>390</v>
      </c>
      <c r="H125" s="59">
        <v>2.724</v>
      </c>
      <c r="I125" s="93">
        <v>30972632</v>
      </c>
      <c r="J125" s="107">
        <v>390</v>
      </c>
      <c r="K125" s="108">
        <v>2.724</v>
      </c>
      <c r="L125" s="113">
        <v>43204</v>
      </c>
      <c r="M125" s="113"/>
      <c r="N125" s="138"/>
      <c r="O125" s="138"/>
      <c r="P125" s="138"/>
      <c r="Q125" s="138"/>
      <c r="R125" s="138">
        <v>43207</v>
      </c>
      <c r="S125" s="65" t="s">
        <v>38</v>
      </c>
      <c r="T125" s="57">
        <v>426</v>
      </c>
      <c r="U125" s="139">
        <f t="shared" si="2"/>
        <v>1160.424</v>
      </c>
      <c r="V125" s="57"/>
      <c r="W125" s="140"/>
      <c r="X125" s="139">
        <f t="shared" si="3"/>
        <v>1160.424</v>
      </c>
      <c r="Y125" s="86"/>
      <c r="Z125" s="86"/>
      <c r="AA125" s="86"/>
      <c r="AB125" s="86"/>
      <c r="AC125" s="86"/>
    </row>
    <row r="126" customHeight="1" spans="2:29">
      <c r="B126" s="54"/>
      <c r="C126" s="55">
        <v>102947</v>
      </c>
      <c r="D126" s="56" t="s">
        <v>355</v>
      </c>
      <c r="E126" s="57" t="s">
        <v>356</v>
      </c>
      <c r="F126" s="58" t="s">
        <v>37</v>
      </c>
      <c r="G126" s="55">
        <v>216</v>
      </c>
      <c r="H126" s="59">
        <v>1.3824</v>
      </c>
      <c r="I126" s="93">
        <v>30972633</v>
      </c>
      <c r="J126" s="107">
        <v>216</v>
      </c>
      <c r="K126" s="108">
        <v>1.3824</v>
      </c>
      <c r="L126" s="113">
        <v>43204</v>
      </c>
      <c r="M126" s="113"/>
      <c r="N126" s="138"/>
      <c r="O126" s="138"/>
      <c r="P126" s="138"/>
      <c r="Q126" s="138"/>
      <c r="R126" s="138">
        <v>43210</v>
      </c>
      <c r="S126" s="65" t="s">
        <v>38</v>
      </c>
      <c r="T126" s="57">
        <v>527</v>
      </c>
      <c r="U126" s="139">
        <f t="shared" si="2"/>
        <v>728.5248</v>
      </c>
      <c r="V126" s="57"/>
      <c r="W126" s="140"/>
      <c r="X126" s="139">
        <f t="shared" si="3"/>
        <v>728.5248</v>
      </c>
      <c r="Y126" s="86"/>
      <c r="Z126" s="86"/>
      <c r="AA126" s="86"/>
      <c r="AB126" s="86"/>
      <c r="AC126" s="86"/>
    </row>
    <row r="127" customHeight="1" spans="2:29">
      <c r="B127" s="54"/>
      <c r="C127" s="55">
        <v>102948</v>
      </c>
      <c r="D127" s="56" t="s">
        <v>357</v>
      </c>
      <c r="E127" s="57" t="s">
        <v>358</v>
      </c>
      <c r="F127" s="58" t="s">
        <v>37</v>
      </c>
      <c r="G127" s="55">
        <v>220</v>
      </c>
      <c r="H127" s="59">
        <v>1.408</v>
      </c>
      <c r="I127" s="93">
        <v>30972634</v>
      </c>
      <c r="J127" s="107">
        <v>220</v>
      </c>
      <c r="K127" s="108">
        <v>1.408</v>
      </c>
      <c r="L127" s="113">
        <v>43204</v>
      </c>
      <c r="M127" s="113"/>
      <c r="N127" s="138"/>
      <c r="O127" s="138"/>
      <c r="P127" s="138"/>
      <c r="Q127" s="138"/>
      <c r="R127" s="138">
        <v>43210</v>
      </c>
      <c r="S127" s="65" t="s">
        <v>38</v>
      </c>
      <c r="T127" s="57">
        <v>600</v>
      </c>
      <c r="U127" s="139">
        <f t="shared" si="2"/>
        <v>844.8</v>
      </c>
      <c r="V127" s="57"/>
      <c r="W127" s="140"/>
      <c r="X127" s="139">
        <f t="shared" si="3"/>
        <v>844.8</v>
      </c>
      <c r="Y127" s="86"/>
      <c r="Z127" s="86"/>
      <c r="AA127" s="86"/>
      <c r="AB127" s="86"/>
      <c r="AC127" s="86"/>
    </row>
    <row r="128" customHeight="1" spans="2:29">
      <c r="B128" s="54"/>
      <c r="C128" s="55">
        <v>102949</v>
      </c>
      <c r="D128" s="56" t="s">
        <v>193</v>
      </c>
      <c r="E128" s="57" t="s">
        <v>194</v>
      </c>
      <c r="F128" s="58" t="s">
        <v>37</v>
      </c>
      <c r="G128" s="55">
        <v>3450</v>
      </c>
      <c r="H128" s="59">
        <v>31.05</v>
      </c>
      <c r="I128" s="93">
        <v>30972635</v>
      </c>
      <c r="J128" s="107">
        <v>3450</v>
      </c>
      <c r="K128" s="108">
        <v>31.05</v>
      </c>
      <c r="L128" s="113">
        <v>43203</v>
      </c>
      <c r="M128" s="113"/>
      <c r="N128" s="138"/>
      <c r="O128" s="138"/>
      <c r="P128" s="138"/>
      <c r="Q128" s="138"/>
      <c r="R128" s="138">
        <v>43206</v>
      </c>
      <c r="S128" s="65" t="s">
        <v>38</v>
      </c>
      <c r="T128" s="57">
        <v>625</v>
      </c>
      <c r="U128" s="139">
        <f t="shared" si="2"/>
        <v>19406.25</v>
      </c>
      <c r="V128" s="57"/>
      <c r="W128" s="140"/>
      <c r="X128" s="139">
        <f t="shared" si="3"/>
        <v>19406.25</v>
      </c>
      <c r="Y128" s="86"/>
      <c r="Z128" s="86"/>
      <c r="AA128" s="86"/>
      <c r="AB128" s="86"/>
      <c r="AC128" s="86"/>
    </row>
    <row r="129" customHeight="1" spans="2:29">
      <c r="B129" s="54"/>
      <c r="C129" s="55">
        <v>102950</v>
      </c>
      <c r="D129" s="56" t="s">
        <v>193</v>
      </c>
      <c r="E129" s="57" t="s">
        <v>194</v>
      </c>
      <c r="F129" s="58" t="s">
        <v>37</v>
      </c>
      <c r="G129" s="55">
        <v>3450</v>
      </c>
      <c r="H129" s="59">
        <v>31.05</v>
      </c>
      <c r="I129" s="93">
        <v>30972636</v>
      </c>
      <c r="J129" s="107">
        <v>3450</v>
      </c>
      <c r="K129" s="108">
        <v>31.05</v>
      </c>
      <c r="L129" s="113">
        <v>43203</v>
      </c>
      <c r="M129" s="113"/>
      <c r="N129" s="138"/>
      <c r="O129" s="138"/>
      <c r="P129" s="138"/>
      <c r="Q129" s="138"/>
      <c r="R129" s="138">
        <v>43205</v>
      </c>
      <c r="S129" s="65" t="s">
        <v>38</v>
      </c>
      <c r="T129" s="57">
        <v>625</v>
      </c>
      <c r="U129" s="139">
        <f t="shared" si="2"/>
        <v>19406.25</v>
      </c>
      <c r="V129" s="57"/>
      <c r="W129" s="140"/>
      <c r="X129" s="139">
        <f t="shared" si="3"/>
        <v>19406.25</v>
      </c>
      <c r="Y129" s="86"/>
      <c r="Z129" s="86"/>
      <c r="AA129" s="86"/>
      <c r="AB129" s="86"/>
      <c r="AC129" s="86"/>
    </row>
    <row r="130" customHeight="1" spans="2:29">
      <c r="B130" s="54"/>
      <c r="C130" s="55">
        <v>102961</v>
      </c>
      <c r="D130" s="56" t="s">
        <v>203</v>
      </c>
      <c r="E130" s="57" t="s">
        <v>204</v>
      </c>
      <c r="F130" s="58" t="s">
        <v>37</v>
      </c>
      <c r="G130" s="55">
        <v>220</v>
      </c>
      <c r="H130" s="59">
        <v>1.417</v>
      </c>
      <c r="I130" s="93">
        <v>30972637</v>
      </c>
      <c r="J130" s="107">
        <v>220</v>
      </c>
      <c r="K130" s="108">
        <v>1.417</v>
      </c>
      <c r="L130" s="113">
        <v>43204</v>
      </c>
      <c r="M130" s="113"/>
      <c r="N130" s="138"/>
      <c r="O130" s="138"/>
      <c r="P130" s="138"/>
      <c r="Q130" s="138"/>
      <c r="R130" s="138">
        <v>43208</v>
      </c>
      <c r="S130" s="65" t="s">
        <v>38</v>
      </c>
      <c r="T130" s="57">
        <v>604</v>
      </c>
      <c r="U130" s="139">
        <f t="shared" si="2"/>
        <v>855.868</v>
      </c>
      <c r="V130" s="57"/>
      <c r="W130" s="140"/>
      <c r="X130" s="139">
        <f t="shared" si="3"/>
        <v>855.868</v>
      </c>
      <c r="Y130" s="86"/>
      <c r="Z130" s="86"/>
      <c r="AA130" s="86"/>
      <c r="AB130" s="86"/>
      <c r="AC130" s="86"/>
    </row>
    <row r="131" customHeight="1" spans="2:29">
      <c r="B131" s="54"/>
      <c r="C131" s="55">
        <v>102962</v>
      </c>
      <c r="D131" s="56" t="s">
        <v>306</v>
      </c>
      <c r="E131" s="57" t="s">
        <v>307</v>
      </c>
      <c r="F131" s="58" t="s">
        <v>37</v>
      </c>
      <c r="G131" s="55">
        <v>300</v>
      </c>
      <c r="H131" s="59">
        <v>2.091</v>
      </c>
      <c r="I131" s="93">
        <v>30972638</v>
      </c>
      <c r="J131" s="107">
        <v>300</v>
      </c>
      <c r="K131" s="108">
        <v>2.091</v>
      </c>
      <c r="L131" s="113">
        <v>43204</v>
      </c>
      <c r="M131" s="113"/>
      <c r="N131" s="138"/>
      <c r="O131" s="138"/>
      <c r="P131" s="138"/>
      <c r="Q131" s="138"/>
      <c r="R131" s="138">
        <v>43209</v>
      </c>
      <c r="S131" s="65" t="s">
        <v>38</v>
      </c>
      <c r="T131" s="57">
        <v>698</v>
      </c>
      <c r="U131" s="139">
        <f t="shared" si="2"/>
        <v>1459.518</v>
      </c>
      <c r="V131" s="57"/>
      <c r="W131" s="140"/>
      <c r="X131" s="139">
        <f t="shared" si="3"/>
        <v>1459.518</v>
      </c>
      <c r="Y131" s="86"/>
      <c r="Z131" s="86"/>
      <c r="AA131" s="86"/>
      <c r="AB131" s="86"/>
      <c r="AC131" s="86"/>
    </row>
    <row r="132" customHeight="1" spans="2:29">
      <c r="B132" s="54"/>
      <c r="C132" s="55">
        <v>102963</v>
      </c>
      <c r="D132" s="56" t="s">
        <v>106</v>
      </c>
      <c r="E132" s="57" t="s">
        <v>43</v>
      </c>
      <c r="F132" s="58" t="s">
        <v>37</v>
      </c>
      <c r="G132" s="55">
        <v>600</v>
      </c>
      <c r="H132" s="59">
        <v>6</v>
      </c>
      <c r="I132" s="93">
        <v>30972639</v>
      </c>
      <c r="J132" s="107">
        <v>600</v>
      </c>
      <c r="K132" s="108">
        <v>6</v>
      </c>
      <c r="L132" s="113">
        <v>43204</v>
      </c>
      <c r="M132" s="113"/>
      <c r="N132" s="138"/>
      <c r="O132" s="138"/>
      <c r="P132" s="138"/>
      <c r="Q132" s="138"/>
      <c r="R132" s="138">
        <v>43209</v>
      </c>
      <c r="S132" s="65" t="s">
        <v>38</v>
      </c>
      <c r="T132" s="57">
        <v>633</v>
      </c>
      <c r="U132" s="139">
        <f t="shared" ref="U132:U195" si="4">T132*K132</f>
        <v>3798</v>
      </c>
      <c r="V132" s="57"/>
      <c r="W132" s="140"/>
      <c r="X132" s="139">
        <f t="shared" ref="X132:X195" si="5">W132+U132</f>
        <v>3798</v>
      </c>
      <c r="Y132" s="86"/>
      <c r="Z132" s="86"/>
      <c r="AA132" s="86"/>
      <c r="AB132" s="86"/>
      <c r="AC132" s="86"/>
    </row>
    <row r="133" customHeight="1" spans="2:29">
      <c r="B133" s="54"/>
      <c r="C133" s="55">
        <v>102981</v>
      </c>
      <c r="D133" s="56" t="s">
        <v>202</v>
      </c>
      <c r="E133" s="57" t="s">
        <v>61</v>
      </c>
      <c r="F133" s="58" t="s">
        <v>37</v>
      </c>
      <c r="G133" s="55">
        <v>2532</v>
      </c>
      <c r="H133" s="59">
        <v>22.788</v>
      </c>
      <c r="I133" s="93">
        <v>30972640</v>
      </c>
      <c r="J133" s="107">
        <v>2532</v>
      </c>
      <c r="K133" s="108">
        <v>22.788</v>
      </c>
      <c r="L133" s="113">
        <v>43203</v>
      </c>
      <c r="M133" s="113"/>
      <c r="N133" s="138"/>
      <c r="O133" s="138"/>
      <c r="P133" s="138"/>
      <c r="Q133" s="138"/>
      <c r="R133" s="138">
        <v>43205</v>
      </c>
      <c r="S133" s="65" t="s">
        <v>38</v>
      </c>
      <c r="T133" s="57">
        <v>320</v>
      </c>
      <c r="U133" s="139">
        <f t="shared" si="4"/>
        <v>7292.16</v>
      </c>
      <c r="V133" s="57"/>
      <c r="W133" s="140"/>
      <c r="X133" s="139">
        <f t="shared" si="5"/>
        <v>7292.16</v>
      </c>
      <c r="Y133" s="86"/>
      <c r="Z133" s="86"/>
      <c r="AA133" s="86"/>
      <c r="AB133" s="86"/>
      <c r="AC133" s="86"/>
    </row>
    <row r="134" customHeight="1" spans="2:29">
      <c r="B134" s="54">
        <v>43203</v>
      </c>
      <c r="C134" s="55">
        <v>102989</v>
      </c>
      <c r="D134" s="56" t="s">
        <v>191</v>
      </c>
      <c r="E134" s="57" t="s">
        <v>192</v>
      </c>
      <c r="F134" s="58" t="s">
        <v>37</v>
      </c>
      <c r="G134" s="55">
        <v>1000</v>
      </c>
      <c r="H134" s="59">
        <v>6.4</v>
      </c>
      <c r="I134" s="93">
        <v>30972604</v>
      </c>
      <c r="J134" s="107">
        <v>1000</v>
      </c>
      <c r="K134" s="108">
        <v>6.4</v>
      </c>
      <c r="L134" s="113">
        <v>43204</v>
      </c>
      <c r="M134" s="113"/>
      <c r="N134" s="138"/>
      <c r="O134" s="138"/>
      <c r="P134" s="138"/>
      <c r="Q134" s="138"/>
      <c r="R134" s="138">
        <v>43209</v>
      </c>
      <c r="S134" s="65" t="s">
        <v>38</v>
      </c>
      <c r="T134" s="57">
        <v>683</v>
      </c>
      <c r="U134" s="139">
        <f t="shared" si="4"/>
        <v>4371.2</v>
      </c>
      <c r="V134" s="57"/>
      <c r="W134" s="140"/>
      <c r="X134" s="139">
        <f t="shared" si="5"/>
        <v>4371.2</v>
      </c>
      <c r="Y134" s="86"/>
      <c r="Z134" s="86"/>
      <c r="AA134" s="86"/>
      <c r="AB134" s="86"/>
      <c r="AC134" s="86"/>
    </row>
    <row r="135" customHeight="1" spans="2:29">
      <c r="B135" s="54"/>
      <c r="C135" s="55">
        <v>102991</v>
      </c>
      <c r="D135" s="56" t="s">
        <v>326</v>
      </c>
      <c r="E135" s="57" t="s">
        <v>149</v>
      </c>
      <c r="F135" s="58" t="s">
        <v>37</v>
      </c>
      <c r="G135" s="55">
        <v>360</v>
      </c>
      <c r="H135" s="59">
        <v>2.304</v>
      </c>
      <c r="I135" s="93">
        <v>30972605</v>
      </c>
      <c r="J135" s="107">
        <v>360</v>
      </c>
      <c r="K135" s="108">
        <v>2.304</v>
      </c>
      <c r="L135" s="113">
        <v>43204</v>
      </c>
      <c r="M135" s="113"/>
      <c r="N135" s="138"/>
      <c r="O135" s="138"/>
      <c r="P135" s="138"/>
      <c r="Q135" s="138"/>
      <c r="R135" s="138">
        <v>43209</v>
      </c>
      <c r="S135" s="65" t="s">
        <v>38</v>
      </c>
      <c r="T135" s="57">
        <v>754</v>
      </c>
      <c r="U135" s="139">
        <f t="shared" si="4"/>
        <v>1737.216</v>
      </c>
      <c r="V135" s="57"/>
      <c r="W135" s="140"/>
      <c r="X135" s="139">
        <f t="shared" si="5"/>
        <v>1737.216</v>
      </c>
      <c r="Y135" s="86"/>
      <c r="Z135" s="86"/>
      <c r="AA135" s="86"/>
      <c r="AB135" s="86"/>
      <c r="AC135" s="86"/>
    </row>
    <row r="136" customHeight="1" spans="2:29">
      <c r="B136" s="54"/>
      <c r="C136" s="55">
        <v>102993</v>
      </c>
      <c r="D136" s="56" t="s">
        <v>201</v>
      </c>
      <c r="E136" s="57" t="s">
        <v>53</v>
      </c>
      <c r="F136" s="58" t="s">
        <v>37</v>
      </c>
      <c r="G136" s="55">
        <v>450</v>
      </c>
      <c r="H136" s="59">
        <v>2.88</v>
      </c>
      <c r="I136" s="93">
        <v>30972606</v>
      </c>
      <c r="J136" s="107">
        <v>450</v>
      </c>
      <c r="K136" s="108">
        <v>2.88</v>
      </c>
      <c r="L136" s="113">
        <v>43204</v>
      </c>
      <c r="M136" s="113"/>
      <c r="N136" s="138"/>
      <c r="O136" s="138"/>
      <c r="P136" s="138"/>
      <c r="Q136" s="138"/>
      <c r="R136" s="138">
        <v>43209</v>
      </c>
      <c r="S136" s="65" t="s">
        <v>38</v>
      </c>
      <c r="T136" s="57">
        <v>530</v>
      </c>
      <c r="U136" s="139">
        <f t="shared" si="4"/>
        <v>1526.4</v>
      </c>
      <c r="V136" s="57"/>
      <c r="W136" s="140"/>
      <c r="X136" s="139">
        <f t="shared" si="5"/>
        <v>1526.4</v>
      </c>
      <c r="Y136" s="86"/>
      <c r="Z136" s="86"/>
      <c r="AA136" s="86"/>
      <c r="AB136" s="86"/>
      <c r="AC136" s="86"/>
    </row>
    <row r="137" customHeight="1" spans="2:29">
      <c r="B137" s="54"/>
      <c r="C137" s="55">
        <v>102994</v>
      </c>
      <c r="D137" s="56" t="s">
        <v>361</v>
      </c>
      <c r="E137" s="57" t="s">
        <v>76</v>
      </c>
      <c r="F137" s="58" t="s">
        <v>37</v>
      </c>
      <c r="G137" s="55">
        <v>520</v>
      </c>
      <c r="H137" s="59">
        <v>3.472</v>
      </c>
      <c r="I137" s="93">
        <v>30972607</v>
      </c>
      <c r="J137" s="107">
        <v>520</v>
      </c>
      <c r="K137" s="108">
        <v>3.472</v>
      </c>
      <c r="L137" s="113">
        <v>43204</v>
      </c>
      <c r="M137" s="113"/>
      <c r="N137" s="138"/>
      <c r="O137" s="138"/>
      <c r="P137" s="138"/>
      <c r="Q137" s="138"/>
      <c r="R137" s="138">
        <v>43209</v>
      </c>
      <c r="S137" s="65" t="s">
        <v>38</v>
      </c>
      <c r="T137" s="57">
        <v>490</v>
      </c>
      <c r="U137" s="139">
        <f t="shared" si="4"/>
        <v>1701.28</v>
      </c>
      <c r="V137" s="57"/>
      <c r="W137" s="140"/>
      <c r="X137" s="139">
        <f t="shared" si="5"/>
        <v>1701.28</v>
      </c>
      <c r="Y137" s="86"/>
      <c r="Z137" s="86"/>
      <c r="AA137" s="86"/>
      <c r="AB137" s="86"/>
      <c r="AC137" s="86"/>
    </row>
    <row r="138" customHeight="1" spans="2:29">
      <c r="B138" s="54"/>
      <c r="C138" s="55">
        <v>102997</v>
      </c>
      <c r="D138" s="56" t="s">
        <v>552</v>
      </c>
      <c r="E138" s="57" t="s">
        <v>74</v>
      </c>
      <c r="F138" s="58" t="s">
        <v>37</v>
      </c>
      <c r="G138" s="55">
        <v>230</v>
      </c>
      <c r="H138" s="59">
        <v>1.31</v>
      </c>
      <c r="I138" s="93">
        <v>30972608</v>
      </c>
      <c r="J138" s="107">
        <v>230</v>
      </c>
      <c r="K138" s="108">
        <v>1.31</v>
      </c>
      <c r="L138" s="113">
        <v>43204</v>
      </c>
      <c r="M138" s="113"/>
      <c r="N138" s="138"/>
      <c r="O138" s="138"/>
      <c r="P138" s="138"/>
      <c r="Q138" s="138"/>
      <c r="R138" s="138">
        <v>43209</v>
      </c>
      <c r="S138" s="65" t="s">
        <v>38</v>
      </c>
      <c r="T138" s="57">
        <v>695</v>
      </c>
      <c r="U138" s="139">
        <f t="shared" si="4"/>
        <v>910.45</v>
      </c>
      <c r="V138" s="57"/>
      <c r="W138" s="140"/>
      <c r="X138" s="139">
        <f t="shared" si="5"/>
        <v>910.45</v>
      </c>
      <c r="Y138" s="86"/>
      <c r="Z138" s="86"/>
      <c r="AA138" s="86"/>
      <c r="AB138" s="86"/>
      <c r="AC138" s="86"/>
    </row>
    <row r="139" customHeight="1" spans="2:29">
      <c r="B139" s="54"/>
      <c r="C139" s="55">
        <v>103003</v>
      </c>
      <c r="D139" s="56" t="s">
        <v>553</v>
      </c>
      <c r="E139" s="57" t="s">
        <v>554</v>
      </c>
      <c r="F139" s="58" t="s">
        <v>37</v>
      </c>
      <c r="G139" s="55">
        <v>200</v>
      </c>
      <c r="H139" s="59">
        <v>1.304</v>
      </c>
      <c r="I139" s="93">
        <v>30972609</v>
      </c>
      <c r="J139" s="107">
        <v>200</v>
      </c>
      <c r="K139" s="108">
        <v>1.304</v>
      </c>
      <c r="L139" s="113">
        <v>43204</v>
      </c>
      <c r="M139" s="113"/>
      <c r="N139" s="138"/>
      <c r="O139" s="138"/>
      <c r="P139" s="138"/>
      <c r="Q139" s="138"/>
      <c r="R139" s="138">
        <v>43209</v>
      </c>
      <c r="S139" s="65" t="s">
        <v>38</v>
      </c>
      <c r="T139" s="57">
        <v>815</v>
      </c>
      <c r="U139" s="139">
        <f t="shared" si="4"/>
        <v>1062.76</v>
      </c>
      <c r="V139" s="57"/>
      <c r="W139" s="140"/>
      <c r="X139" s="139">
        <f t="shared" si="5"/>
        <v>1062.76</v>
      </c>
      <c r="Y139" s="86"/>
      <c r="Z139" s="86"/>
      <c r="AA139" s="86"/>
      <c r="AB139" s="86"/>
      <c r="AC139" s="86"/>
    </row>
    <row r="140" customHeight="1" spans="2:29">
      <c r="B140" s="54"/>
      <c r="C140" s="55">
        <v>103004</v>
      </c>
      <c r="D140" s="56" t="s">
        <v>320</v>
      </c>
      <c r="E140" s="57" t="s">
        <v>321</v>
      </c>
      <c r="F140" s="58" t="s">
        <v>37</v>
      </c>
      <c r="G140" s="55">
        <v>310</v>
      </c>
      <c r="H140" s="59">
        <v>2.182</v>
      </c>
      <c r="I140" s="93">
        <v>30972610</v>
      </c>
      <c r="J140" s="107">
        <v>310</v>
      </c>
      <c r="K140" s="108">
        <v>2.182</v>
      </c>
      <c r="L140" s="113">
        <v>43204</v>
      </c>
      <c r="M140" s="113"/>
      <c r="N140" s="138"/>
      <c r="O140" s="138"/>
      <c r="P140" s="138"/>
      <c r="Q140" s="138"/>
      <c r="R140" s="138">
        <v>43209</v>
      </c>
      <c r="S140" s="65" t="s">
        <v>38</v>
      </c>
      <c r="T140" s="57">
        <v>595</v>
      </c>
      <c r="U140" s="139">
        <f t="shared" si="4"/>
        <v>1298.29</v>
      </c>
      <c r="V140" s="57"/>
      <c r="W140" s="140"/>
      <c r="X140" s="139">
        <f t="shared" si="5"/>
        <v>1298.29</v>
      </c>
      <c r="Y140" s="86"/>
      <c r="Z140" s="86"/>
      <c r="AA140" s="86"/>
      <c r="AB140" s="86"/>
      <c r="AC140" s="86"/>
    </row>
    <row r="141" customHeight="1" spans="2:29">
      <c r="B141" s="54"/>
      <c r="C141" s="55">
        <v>103016</v>
      </c>
      <c r="D141" s="56" t="s">
        <v>555</v>
      </c>
      <c r="E141" s="57" t="s">
        <v>274</v>
      </c>
      <c r="F141" s="58" t="s">
        <v>37</v>
      </c>
      <c r="G141" s="55">
        <v>230</v>
      </c>
      <c r="H141" s="59">
        <v>1.472</v>
      </c>
      <c r="I141" s="93">
        <v>30972611</v>
      </c>
      <c r="J141" s="107">
        <v>230</v>
      </c>
      <c r="K141" s="108">
        <v>1.472</v>
      </c>
      <c r="L141" s="113">
        <v>43204</v>
      </c>
      <c r="M141" s="113"/>
      <c r="N141" s="138"/>
      <c r="O141" s="138"/>
      <c r="P141" s="138"/>
      <c r="Q141" s="138"/>
      <c r="R141" s="138">
        <v>43209</v>
      </c>
      <c r="S141" s="65" t="s">
        <v>38</v>
      </c>
      <c r="T141" s="57">
        <v>734</v>
      </c>
      <c r="U141" s="139">
        <f t="shared" si="4"/>
        <v>1080.448</v>
      </c>
      <c r="V141" s="57"/>
      <c r="W141" s="140"/>
      <c r="X141" s="139">
        <f t="shared" si="5"/>
        <v>1080.448</v>
      </c>
      <c r="Y141" s="86"/>
      <c r="Z141" s="86"/>
      <c r="AA141" s="86"/>
      <c r="AB141" s="86"/>
      <c r="AC141" s="86"/>
    </row>
    <row r="142" customHeight="1" spans="2:29">
      <c r="B142" s="54"/>
      <c r="C142" s="55">
        <v>103020</v>
      </c>
      <c r="D142" s="56" t="s">
        <v>556</v>
      </c>
      <c r="E142" s="57" t="s">
        <v>47</v>
      </c>
      <c r="F142" s="58" t="s">
        <v>37</v>
      </c>
      <c r="G142" s="55">
        <v>210</v>
      </c>
      <c r="H142" s="59">
        <v>1.38</v>
      </c>
      <c r="I142" s="93">
        <v>30972612</v>
      </c>
      <c r="J142" s="107">
        <v>210</v>
      </c>
      <c r="K142" s="108">
        <v>1.38</v>
      </c>
      <c r="L142" s="113">
        <v>43204</v>
      </c>
      <c r="M142" s="113"/>
      <c r="N142" s="138"/>
      <c r="O142" s="138"/>
      <c r="P142" s="138"/>
      <c r="Q142" s="138"/>
      <c r="R142" s="138">
        <v>43209</v>
      </c>
      <c r="S142" s="65" t="s">
        <v>38</v>
      </c>
      <c r="T142" s="57">
        <v>691</v>
      </c>
      <c r="U142" s="139">
        <f t="shared" si="4"/>
        <v>953.58</v>
      </c>
      <c r="V142" s="57"/>
      <c r="W142" s="140"/>
      <c r="X142" s="139">
        <f t="shared" si="5"/>
        <v>953.58</v>
      </c>
      <c r="Y142" s="86"/>
      <c r="Z142" s="86"/>
      <c r="AA142" s="86"/>
      <c r="AB142" s="86"/>
      <c r="AC142" s="86"/>
    </row>
    <row r="143" customHeight="1" spans="2:29">
      <c r="B143" s="54"/>
      <c r="C143" s="55">
        <v>103025</v>
      </c>
      <c r="D143" s="56" t="s">
        <v>138</v>
      </c>
      <c r="E143" s="57" t="s">
        <v>453</v>
      </c>
      <c r="F143" s="58" t="s">
        <v>37</v>
      </c>
      <c r="G143" s="55">
        <v>100</v>
      </c>
      <c r="H143" s="59">
        <v>0.64</v>
      </c>
      <c r="I143" s="93">
        <v>30972613</v>
      </c>
      <c r="J143" s="107">
        <v>100</v>
      </c>
      <c r="K143" s="108">
        <v>0.64</v>
      </c>
      <c r="L143" s="113">
        <v>43204</v>
      </c>
      <c r="M143" s="113"/>
      <c r="N143" s="138"/>
      <c r="O143" s="138"/>
      <c r="P143" s="138"/>
      <c r="Q143" s="138"/>
      <c r="R143" s="138">
        <v>43209</v>
      </c>
      <c r="S143" s="65" t="s">
        <v>38</v>
      </c>
      <c r="T143" s="57">
        <v>580</v>
      </c>
      <c r="U143" s="139">
        <f t="shared" si="4"/>
        <v>371.2</v>
      </c>
      <c r="V143" s="57"/>
      <c r="W143" s="140">
        <v>340</v>
      </c>
      <c r="X143" s="139">
        <f t="shared" si="5"/>
        <v>711.2</v>
      </c>
      <c r="Y143" s="86"/>
      <c r="Z143" s="86"/>
      <c r="AA143" s="86"/>
      <c r="AB143" s="86"/>
      <c r="AC143" s="86"/>
    </row>
    <row r="144" customHeight="1" spans="2:29">
      <c r="B144" s="54"/>
      <c r="C144" s="55">
        <v>103028</v>
      </c>
      <c r="D144" s="56" t="s">
        <v>138</v>
      </c>
      <c r="E144" s="57" t="s">
        <v>454</v>
      </c>
      <c r="F144" s="58" t="s">
        <v>37</v>
      </c>
      <c r="G144" s="55">
        <v>70</v>
      </c>
      <c r="H144" s="59">
        <v>0.448</v>
      </c>
      <c r="I144" s="93">
        <v>30972614</v>
      </c>
      <c r="J144" s="107">
        <v>70</v>
      </c>
      <c r="K144" s="108">
        <v>0.448</v>
      </c>
      <c r="L144" s="113">
        <v>43204</v>
      </c>
      <c r="M144" s="113"/>
      <c r="N144" s="138"/>
      <c r="O144" s="138"/>
      <c r="P144" s="138"/>
      <c r="Q144" s="138" t="s">
        <v>557</v>
      </c>
      <c r="R144" s="138">
        <v>43212</v>
      </c>
      <c r="S144" s="65" t="s">
        <v>38</v>
      </c>
      <c r="T144" s="57">
        <v>580</v>
      </c>
      <c r="U144" s="139">
        <f t="shared" si="4"/>
        <v>259.84</v>
      </c>
      <c r="V144" s="57"/>
      <c r="W144" s="140">
        <v>340</v>
      </c>
      <c r="X144" s="139">
        <f t="shared" si="5"/>
        <v>599.84</v>
      </c>
      <c r="Y144" s="86"/>
      <c r="Z144" s="86"/>
      <c r="AA144" s="86"/>
      <c r="AB144" s="86"/>
      <c r="AC144" s="86"/>
    </row>
    <row r="145" customHeight="1" spans="2:29">
      <c r="B145" s="54"/>
      <c r="C145" s="55">
        <v>103029</v>
      </c>
      <c r="D145" s="56" t="s">
        <v>138</v>
      </c>
      <c r="E145" s="57" t="s">
        <v>558</v>
      </c>
      <c r="F145" s="58" t="s">
        <v>37</v>
      </c>
      <c r="G145" s="55">
        <v>80</v>
      </c>
      <c r="H145" s="59">
        <v>0.512</v>
      </c>
      <c r="I145" s="93">
        <v>30972615</v>
      </c>
      <c r="J145" s="107">
        <v>80</v>
      </c>
      <c r="K145" s="108">
        <v>0.512</v>
      </c>
      <c r="L145" s="113">
        <v>43204</v>
      </c>
      <c r="M145" s="113"/>
      <c r="N145" s="138"/>
      <c r="O145" s="138"/>
      <c r="P145" s="138"/>
      <c r="Q145" s="138"/>
      <c r="R145" s="138">
        <v>43214</v>
      </c>
      <c r="S145" s="65" t="s">
        <v>38</v>
      </c>
      <c r="T145" s="57">
        <v>540</v>
      </c>
      <c r="U145" s="139">
        <f t="shared" si="4"/>
        <v>276.48</v>
      </c>
      <c r="V145" s="57"/>
      <c r="W145" s="140">
        <v>340</v>
      </c>
      <c r="X145" s="139">
        <f t="shared" si="5"/>
        <v>616.48</v>
      </c>
      <c r="Y145" s="86"/>
      <c r="Z145" s="86"/>
      <c r="AA145" s="86"/>
      <c r="AB145" s="86"/>
      <c r="AC145" s="86"/>
    </row>
    <row r="146" customHeight="1" spans="2:29">
      <c r="B146" s="54"/>
      <c r="C146" s="55">
        <v>103034</v>
      </c>
      <c r="D146" s="56" t="s">
        <v>138</v>
      </c>
      <c r="E146" s="57" t="s">
        <v>559</v>
      </c>
      <c r="F146" s="58" t="s">
        <v>37</v>
      </c>
      <c r="G146" s="55">
        <v>180</v>
      </c>
      <c r="H146" s="59">
        <v>1.152</v>
      </c>
      <c r="I146" s="93">
        <v>30972616</v>
      </c>
      <c r="J146" s="107">
        <v>180</v>
      </c>
      <c r="K146" s="108">
        <v>1.152</v>
      </c>
      <c r="L146" s="113">
        <v>43204</v>
      </c>
      <c r="M146" s="113"/>
      <c r="N146" s="138"/>
      <c r="O146" s="138"/>
      <c r="P146" s="138"/>
      <c r="Q146" s="138"/>
      <c r="R146" s="138">
        <v>43209</v>
      </c>
      <c r="S146" s="65" t="s">
        <v>38</v>
      </c>
      <c r="T146" s="57">
        <v>410</v>
      </c>
      <c r="U146" s="139">
        <f t="shared" si="4"/>
        <v>472.32</v>
      </c>
      <c r="V146" s="57"/>
      <c r="W146" s="140">
        <v>586.08</v>
      </c>
      <c r="X146" s="139">
        <f t="shared" si="5"/>
        <v>1058.4</v>
      </c>
      <c r="Y146" s="86"/>
      <c r="Z146" s="86"/>
      <c r="AA146" s="86"/>
      <c r="AB146" s="86"/>
      <c r="AC146" s="86"/>
    </row>
    <row r="147" customHeight="1" spans="2:29">
      <c r="B147" s="54"/>
      <c r="C147" s="55">
        <v>103036</v>
      </c>
      <c r="D147" s="56" t="s">
        <v>138</v>
      </c>
      <c r="E147" s="57" t="s">
        <v>560</v>
      </c>
      <c r="F147" s="58" t="s">
        <v>37</v>
      </c>
      <c r="G147" s="55">
        <v>40</v>
      </c>
      <c r="H147" s="59">
        <v>0.256</v>
      </c>
      <c r="I147" s="93">
        <v>30972617</v>
      </c>
      <c r="J147" s="107">
        <v>40</v>
      </c>
      <c r="K147" s="108">
        <v>0.256</v>
      </c>
      <c r="L147" s="113">
        <v>43204</v>
      </c>
      <c r="M147" s="113"/>
      <c r="N147" s="138"/>
      <c r="O147" s="138"/>
      <c r="P147" s="138"/>
      <c r="Q147" s="138"/>
      <c r="R147" s="138">
        <v>43210</v>
      </c>
      <c r="S147" s="65" t="s">
        <v>38</v>
      </c>
      <c r="T147" s="57">
        <v>320</v>
      </c>
      <c r="U147" s="139">
        <f t="shared" si="4"/>
        <v>81.92</v>
      </c>
      <c r="V147" s="57"/>
      <c r="W147" s="140">
        <v>340</v>
      </c>
      <c r="X147" s="139">
        <f t="shared" si="5"/>
        <v>421.92</v>
      </c>
      <c r="Y147" s="86"/>
      <c r="Z147" s="86"/>
      <c r="AA147" s="86"/>
      <c r="AB147" s="86"/>
      <c r="AC147" s="86"/>
    </row>
    <row r="148" customHeight="1" spans="2:29">
      <c r="B148" s="54"/>
      <c r="C148" s="55">
        <v>103041</v>
      </c>
      <c r="D148" s="56" t="s">
        <v>138</v>
      </c>
      <c r="E148" s="57" t="s">
        <v>457</v>
      </c>
      <c r="F148" s="58" t="s">
        <v>37</v>
      </c>
      <c r="G148" s="55">
        <v>180</v>
      </c>
      <c r="H148" s="59">
        <v>1.152</v>
      </c>
      <c r="I148" s="93">
        <v>30972618</v>
      </c>
      <c r="J148" s="107">
        <v>180</v>
      </c>
      <c r="K148" s="108">
        <v>1.152</v>
      </c>
      <c r="L148" s="113">
        <v>43204</v>
      </c>
      <c r="M148" s="113"/>
      <c r="N148" s="138"/>
      <c r="O148" s="138"/>
      <c r="P148" s="138"/>
      <c r="Q148" s="138"/>
      <c r="R148" s="138">
        <v>43211</v>
      </c>
      <c r="S148" s="65" t="s">
        <v>38</v>
      </c>
      <c r="T148" s="57">
        <v>670</v>
      </c>
      <c r="U148" s="139">
        <f t="shared" si="4"/>
        <v>771.84</v>
      </c>
      <c r="V148" s="57"/>
      <c r="W148" s="140">
        <v>586.08</v>
      </c>
      <c r="X148" s="139">
        <f t="shared" si="5"/>
        <v>1357.92</v>
      </c>
      <c r="Y148" s="86"/>
      <c r="Z148" s="86"/>
      <c r="AA148" s="86"/>
      <c r="AB148" s="86"/>
      <c r="AC148" s="86"/>
    </row>
    <row r="149" customHeight="1" spans="2:29">
      <c r="B149" s="54"/>
      <c r="C149" s="55">
        <v>103062</v>
      </c>
      <c r="D149" s="56" t="s">
        <v>138</v>
      </c>
      <c r="E149" s="57" t="s">
        <v>456</v>
      </c>
      <c r="F149" s="58" t="s">
        <v>37</v>
      </c>
      <c r="G149" s="55">
        <v>300</v>
      </c>
      <c r="H149" s="59">
        <v>1.92</v>
      </c>
      <c r="I149" s="93">
        <v>30972619</v>
      </c>
      <c r="J149" s="107">
        <v>300</v>
      </c>
      <c r="K149" s="108">
        <v>1.92</v>
      </c>
      <c r="L149" s="113">
        <v>43204</v>
      </c>
      <c r="M149" s="113"/>
      <c r="N149" s="138"/>
      <c r="O149" s="138"/>
      <c r="P149" s="138"/>
      <c r="Q149" s="138"/>
      <c r="R149" s="138">
        <v>43209</v>
      </c>
      <c r="S149" s="65" t="s">
        <v>38</v>
      </c>
      <c r="T149" s="57">
        <v>760</v>
      </c>
      <c r="U149" s="139">
        <f t="shared" si="4"/>
        <v>1459.2</v>
      </c>
      <c r="V149" s="57"/>
      <c r="W149" s="140">
        <v>976.8</v>
      </c>
      <c r="X149" s="139">
        <f t="shared" si="5"/>
        <v>2436</v>
      </c>
      <c r="Y149" s="86"/>
      <c r="Z149" s="86"/>
      <c r="AA149" s="86"/>
      <c r="AB149" s="86"/>
      <c r="AC149" s="86"/>
    </row>
    <row r="150" customHeight="1" spans="2:29">
      <c r="B150" s="54"/>
      <c r="C150" s="55">
        <v>103063</v>
      </c>
      <c r="D150" s="56" t="s">
        <v>138</v>
      </c>
      <c r="E150" s="57" t="s">
        <v>458</v>
      </c>
      <c r="F150" s="58" t="s">
        <v>37</v>
      </c>
      <c r="G150" s="55">
        <v>200</v>
      </c>
      <c r="H150" s="59">
        <v>1.28</v>
      </c>
      <c r="I150" s="93">
        <v>30972620</v>
      </c>
      <c r="J150" s="107">
        <v>200</v>
      </c>
      <c r="K150" s="108">
        <v>1.28</v>
      </c>
      <c r="L150" s="113">
        <v>43204</v>
      </c>
      <c r="M150" s="113"/>
      <c r="N150" s="138"/>
      <c r="O150" s="138"/>
      <c r="P150" s="138"/>
      <c r="Q150" s="138"/>
      <c r="R150" s="138">
        <v>43210</v>
      </c>
      <c r="S150" s="65" t="s">
        <v>38</v>
      </c>
      <c r="T150" s="57">
        <v>500</v>
      </c>
      <c r="U150" s="139">
        <f t="shared" si="4"/>
        <v>640</v>
      </c>
      <c r="V150" s="57"/>
      <c r="W150" s="140">
        <v>651.2</v>
      </c>
      <c r="X150" s="139">
        <f t="shared" si="5"/>
        <v>1291.2</v>
      </c>
      <c r="Y150" s="86"/>
      <c r="Z150" s="86"/>
      <c r="AA150" s="86"/>
      <c r="AB150" s="86"/>
      <c r="AC150" s="86"/>
    </row>
    <row r="151" customHeight="1" spans="2:29">
      <c r="B151" s="54"/>
      <c r="C151" s="55">
        <v>103064</v>
      </c>
      <c r="D151" s="56" t="s">
        <v>138</v>
      </c>
      <c r="E151" s="57" t="s">
        <v>561</v>
      </c>
      <c r="F151" s="58" t="s">
        <v>37</v>
      </c>
      <c r="G151" s="55">
        <v>70</v>
      </c>
      <c r="H151" s="59">
        <v>0.448</v>
      </c>
      <c r="I151" s="93">
        <v>30972621</v>
      </c>
      <c r="J151" s="107">
        <v>70</v>
      </c>
      <c r="K151" s="108">
        <v>0.448</v>
      </c>
      <c r="L151" s="113">
        <v>43204</v>
      </c>
      <c r="M151" s="113"/>
      <c r="N151" s="138"/>
      <c r="O151" s="138"/>
      <c r="P151" s="138"/>
      <c r="Q151" s="138"/>
      <c r="R151" s="138">
        <v>43210</v>
      </c>
      <c r="S151" s="65" t="s">
        <v>38</v>
      </c>
      <c r="T151" s="57">
        <v>500</v>
      </c>
      <c r="U151" s="139">
        <f t="shared" si="4"/>
        <v>224</v>
      </c>
      <c r="V151" s="57"/>
      <c r="W151" s="140">
        <v>340</v>
      </c>
      <c r="X151" s="139">
        <f t="shared" si="5"/>
        <v>564</v>
      </c>
      <c r="Y151" s="86"/>
      <c r="Z151" s="86"/>
      <c r="AA151" s="86"/>
      <c r="AB151" s="86"/>
      <c r="AC151" s="86"/>
    </row>
    <row r="152" customHeight="1" spans="2:29">
      <c r="B152" s="54"/>
      <c r="C152" s="55">
        <v>103065</v>
      </c>
      <c r="D152" s="56" t="s">
        <v>138</v>
      </c>
      <c r="E152" s="57" t="s">
        <v>139</v>
      </c>
      <c r="F152" s="58" t="s">
        <v>37</v>
      </c>
      <c r="G152" s="55">
        <v>80</v>
      </c>
      <c r="H152" s="59">
        <v>0.512</v>
      </c>
      <c r="I152" s="93">
        <v>30972622</v>
      </c>
      <c r="J152" s="107">
        <v>80</v>
      </c>
      <c r="K152" s="108">
        <v>0.512</v>
      </c>
      <c r="L152" s="113">
        <v>43204</v>
      </c>
      <c r="M152" s="113"/>
      <c r="N152" s="138"/>
      <c r="O152" s="138"/>
      <c r="P152" s="138"/>
      <c r="Q152" s="138"/>
      <c r="R152" s="138">
        <v>43211</v>
      </c>
      <c r="S152" s="65" t="s">
        <v>38</v>
      </c>
      <c r="T152" s="57">
        <v>635</v>
      </c>
      <c r="U152" s="139">
        <f t="shared" si="4"/>
        <v>325.12</v>
      </c>
      <c r="V152" s="57"/>
      <c r="W152" s="140">
        <v>340</v>
      </c>
      <c r="X152" s="139">
        <f t="shared" si="5"/>
        <v>665.12</v>
      </c>
      <c r="Y152" s="86"/>
      <c r="Z152" s="86"/>
      <c r="AA152" s="86"/>
      <c r="AB152" s="86"/>
      <c r="AC152" s="86"/>
    </row>
    <row r="153" customHeight="1" spans="2:29">
      <c r="B153" s="54"/>
      <c r="C153" s="55">
        <v>103066</v>
      </c>
      <c r="D153" s="56" t="s">
        <v>138</v>
      </c>
      <c r="E153" s="57" t="s">
        <v>461</v>
      </c>
      <c r="F153" s="58" t="s">
        <v>37</v>
      </c>
      <c r="G153" s="55">
        <v>240</v>
      </c>
      <c r="H153" s="59">
        <v>1.536</v>
      </c>
      <c r="I153" s="93">
        <v>30972623</v>
      </c>
      <c r="J153" s="107">
        <v>240</v>
      </c>
      <c r="K153" s="108">
        <v>1.536</v>
      </c>
      <c r="L153" s="113">
        <v>43204</v>
      </c>
      <c r="M153" s="113"/>
      <c r="N153" s="138"/>
      <c r="O153" s="138"/>
      <c r="P153" s="138"/>
      <c r="Q153" s="138"/>
      <c r="R153" s="138">
        <v>43209</v>
      </c>
      <c r="S153" s="65" t="s">
        <v>38</v>
      </c>
      <c r="T153" s="57">
        <v>764</v>
      </c>
      <c r="U153" s="139">
        <f t="shared" si="4"/>
        <v>1173.504</v>
      </c>
      <c r="V153" s="57"/>
      <c r="W153" s="140">
        <v>781.44</v>
      </c>
      <c r="X153" s="139">
        <f t="shared" si="5"/>
        <v>1954.944</v>
      </c>
      <c r="Y153" s="86"/>
      <c r="Z153" s="86"/>
      <c r="AA153" s="86"/>
      <c r="AB153" s="86"/>
      <c r="AC153" s="86"/>
    </row>
    <row r="154" customHeight="1" spans="2:29">
      <c r="B154" s="54"/>
      <c r="C154" s="55">
        <v>103067</v>
      </c>
      <c r="D154" s="56" t="s">
        <v>138</v>
      </c>
      <c r="E154" s="57" t="s">
        <v>462</v>
      </c>
      <c r="F154" s="58" t="s">
        <v>37</v>
      </c>
      <c r="G154" s="55">
        <v>100</v>
      </c>
      <c r="H154" s="59">
        <v>0.64</v>
      </c>
      <c r="I154" s="93">
        <v>30972624</v>
      </c>
      <c r="J154" s="107">
        <v>100</v>
      </c>
      <c r="K154" s="108">
        <v>0.64</v>
      </c>
      <c r="L154" s="113">
        <v>43204</v>
      </c>
      <c r="M154" s="113"/>
      <c r="N154" s="138"/>
      <c r="O154" s="138"/>
      <c r="P154" s="138"/>
      <c r="Q154" s="138"/>
      <c r="R154" s="138">
        <v>43211</v>
      </c>
      <c r="S154" s="65" t="s">
        <v>38</v>
      </c>
      <c r="T154" s="57">
        <v>621</v>
      </c>
      <c r="U154" s="139">
        <f t="shared" si="4"/>
        <v>397.44</v>
      </c>
      <c r="V154" s="57"/>
      <c r="W154" s="140">
        <v>340</v>
      </c>
      <c r="X154" s="139">
        <f t="shared" si="5"/>
        <v>737.44</v>
      </c>
      <c r="Y154" s="86"/>
      <c r="Z154" s="86"/>
      <c r="AA154" s="86"/>
      <c r="AB154" s="86"/>
      <c r="AC154" s="86"/>
    </row>
    <row r="155" customHeight="1" spans="2:29">
      <c r="B155" s="54"/>
      <c r="C155" s="55">
        <v>103068</v>
      </c>
      <c r="D155" s="56" t="s">
        <v>35</v>
      </c>
      <c r="E155" s="57" t="s">
        <v>36</v>
      </c>
      <c r="F155" s="58" t="s">
        <v>37</v>
      </c>
      <c r="G155" s="55">
        <v>200</v>
      </c>
      <c r="H155" s="59">
        <v>1.28</v>
      </c>
      <c r="I155" s="93">
        <v>30972625</v>
      </c>
      <c r="J155" s="107">
        <v>200</v>
      </c>
      <c r="K155" s="108">
        <v>1.28</v>
      </c>
      <c r="L155" s="113">
        <v>43204</v>
      </c>
      <c r="M155" s="113"/>
      <c r="N155" s="138"/>
      <c r="O155" s="138"/>
      <c r="P155" s="138"/>
      <c r="Q155" s="138"/>
      <c r="R155" s="138">
        <v>43210</v>
      </c>
      <c r="S155" s="65" t="s">
        <v>38</v>
      </c>
      <c r="T155" s="57">
        <v>725</v>
      </c>
      <c r="U155" s="139">
        <f t="shared" si="4"/>
        <v>928</v>
      </c>
      <c r="V155" s="57"/>
      <c r="W155" s="140"/>
      <c r="X155" s="139">
        <f t="shared" si="5"/>
        <v>928</v>
      </c>
      <c r="Y155" s="86"/>
      <c r="Z155" s="86"/>
      <c r="AA155" s="86"/>
      <c r="AB155" s="86"/>
      <c r="AC155" s="86"/>
    </row>
    <row r="156" customHeight="1" spans="2:29">
      <c r="B156" s="54"/>
      <c r="C156" s="55">
        <v>103069</v>
      </c>
      <c r="D156" s="56" t="s">
        <v>92</v>
      </c>
      <c r="E156" s="57" t="s">
        <v>93</v>
      </c>
      <c r="F156" s="58" t="s">
        <v>37</v>
      </c>
      <c r="G156" s="55">
        <v>300</v>
      </c>
      <c r="H156" s="59">
        <v>2.16</v>
      </c>
      <c r="I156" s="93">
        <v>30972626</v>
      </c>
      <c r="J156" s="107">
        <v>300</v>
      </c>
      <c r="K156" s="108">
        <v>2.16</v>
      </c>
      <c r="L156" s="113">
        <v>43204</v>
      </c>
      <c r="M156" s="113"/>
      <c r="N156" s="138"/>
      <c r="O156" s="138"/>
      <c r="P156" s="138"/>
      <c r="Q156" s="138"/>
      <c r="R156" s="138">
        <v>43210</v>
      </c>
      <c r="S156" s="65" t="s">
        <v>38</v>
      </c>
      <c r="T156" s="57">
        <v>611</v>
      </c>
      <c r="U156" s="139">
        <f t="shared" si="4"/>
        <v>1319.76</v>
      </c>
      <c r="V156" s="57"/>
      <c r="W156" s="140"/>
      <c r="X156" s="139">
        <f t="shared" si="5"/>
        <v>1319.76</v>
      </c>
      <c r="Y156" s="86"/>
      <c r="Z156" s="86"/>
      <c r="AA156" s="86"/>
      <c r="AB156" s="86"/>
      <c r="AC156" s="86"/>
    </row>
    <row r="157" customHeight="1" spans="2:29">
      <c r="B157" s="54"/>
      <c r="C157" s="55">
        <v>103070</v>
      </c>
      <c r="D157" s="56" t="s">
        <v>107</v>
      </c>
      <c r="E157" s="57" t="s">
        <v>108</v>
      </c>
      <c r="F157" s="58" t="s">
        <v>37</v>
      </c>
      <c r="G157" s="55">
        <v>300</v>
      </c>
      <c r="H157" s="59">
        <v>1.92</v>
      </c>
      <c r="I157" s="93">
        <v>30972627</v>
      </c>
      <c r="J157" s="107">
        <v>300</v>
      </c>
      <c r="K157" s="108">
        <v>1.92</v>
      </c>
      <c r="L157" s="113">
        <v>43204</v>
      </c>
      <c r="M157" s="113"/>
      <c r="N157" s="138"/>
      <c r="O157" s="138"/>
      <c r="P157" s="138"/>
      <c r="Q157" s="138"/>
      <c r="R157" s="138">
        <v>43210</v>
      </c>
      <c r="S157" s="65" t="s">
        <v>38</v>
      </c>
      <c r="T157" s="57">
        <v>910</v>
      </c>
      <c r="U157" s="139">
        <f t="shared" si="4"/>
        <v>1747.2</v>
      </c>
      <c r="V157" s="57"/>
      <c r="W157" s="140"/>
      <c r="X157" s="139">
        <f t="shared" si="5"/>
        <v>1747.2</v>
      </c>
      <c r="Y157" s="86"/>
      <c r="Z157" s="86"/>
      <c r="AA157" s="86"/>
      <c r="AB157" s="86"/>
      <c r="AC157" s="86"/>
    </row>
    <row r="158" customHeight="1" spans="2:29">
      <c r="B158" s="54"/>
      <c r="C158" s="55">
        <v>103071</v>
      </c>
      <c r="D158" s="56" t="s">
        <v>562</v>
      </c>
      <c r="E158" s="57" t="s">
        <v>563</v>
      </c>
      <c r="F158" s="58" t="s">
        <v>37</v>
      </c>
      <c r="G158" s="55">
        <v>250</v>
      </c>
      <c r="H158" s="59">
        <v>1.75</v>
      </c>
      <c r="I158" s="93">
        <v>30972628</v>
      </c>
      <c r="J158" s="107">
        <v>250</v>
      </c>
      <c r="K158" s="108">
        <v>1.75</v>
      </c>
      <c r="L158" s="113">
        <v>43204</v>
      </c>
      <c r="M158" s="113"/>
      <c r="N158" s="138"/>
      <c r="O158" s="138"/>
      <c r="P158" s="138"/>
      <c r="Q158" s="138"/>
      <c r="R158" s="138">
        <v>43210</v>
      </c>
      <c r="S158" s="65" t="s">
        <v>38</v>
      </c>
      <c r="T158" s="57">
        <v>884</v>
      </c>
      <c r="U158" s="139">
        <f t="shared" si="4"/>
        <v>1547</v>
      </c>
      <c r="V158" s="57"/>
      <c r="W158" s="140"/>
      <c r="X158" s="139">
        <f t="shared" si="5"/>
        <v>1547</v>
      </c>
      <c r="Y158" s="86"/>
      <c r="Z158" s="86"/>
      <c r="AA158" s="86"/>
      <c r="AB158" s="86"/>
      <c r="AC158" s="86"/>
    </row>
    <row r="159" customHeight="1" spans="2:29">
      <c r="B159" s="54"/>
      <c r="C159" s="55">
        <v>103072</v>
      </c>
      <c r="D159" s="56" t="s">
        <v>564</v>
      </c>
      <c r="E159" s="57" t="s">
        <v>110</v>
      </c>
      <c r="F159" s="58" t="s">
        <v>37</v>
      </c>
      <c r="G159" s="55">
        <v>300</v>
      </c>
      <c r="H159" s="59">
        <v>2.46</v>
      </c>
      <c r="I159" s="93">
        <v>30972629</v>
      </c>
      <c r="J159" s="107">
        <v>300</v>
      </c>
      <c r="K159" s="108">
        <v>2.46</v>
      </c>
      <c r="L159" s="113">
        <v>43204</v>
      </c>
      <c r="M159" s="113"/>
      <c r="N159" s="138"/>
      <c r="O159" s="138"/>
      <c r="P159" s="138"/>
      <c r="Q159" s="138"/>
      <c r="R159" s="138">
        <v>43210</v>
      </c>
      <c r="S159" s="65" t="s">
        <v>38</v>
      </c>
      <c r="T159" s="57">
        <v>884</v>
      </c>
      <c r="U159" s="139">
        <f t="shared" si="4"/>
        <v>2174.64</v>
      </c>
      <c r="V159" s="57"/>
      <c r="W159" s="140"/>
      <c r="X159" s="139">
        <f t="shared" si="5"/>
        <v>2174.64</v>
      </c>
      <c r="Y159" s="86"/>
      <c r="Z159" s="86"/>
      <c r="AA159" s="86"/>
      <c r="AB159" s="86"/>
      <c r="AC159" s="86"/>
    </row>
    <row r="160" customHeight="1" spans="2:29">
      <c r="B160" s="54">
        <v>43206</v>
      </c>
      <c r="C160" s="55">
        <v>103116</v>
      </c>
      <c r="D160" s="56" t="s">
        <v>565</v>
      </c>
      <c r="E160" s="57" t="s">
        <v>164</v>
      </c>
      <c r="F160" s="58" t="s">
        <v>37</v>
      </c>
      <c r="G160" s="55">
        <v>220</v>
      </c>
      <c r="H160" s="59">
        <v>1.408</v>
      </c>
      <c r="I160" s="93">
        <v>30972576</v>
      </c>
      <c r="J160" s="107">
        <v>220</v>
      </c>
      <c r="K160" s="108">
        <v>1.408</v>
      </c>
      <c r="L160" s="113">
        <v>43207</v>
      </c>
      <c r="M160" s="113"/>
      <c r="N160" s="138"/>
      <c r="O160" s="138"/>
      <c r="P160" s="138"/>
      <c r="Q160" s="138"/>
      <c r="R160" s="138">
        <v>43211</v>
      </c>
      <c r="S160" s="65" t="s">
        <v>38</v>
      </c>
      <c r="T160" s="57">
        <v>540</v>
      </c>
      <c r="U160" s="139">
        <f t="shared" si="4"/>
        <v>760.32</v>
      </c>
      <c r="V160" s="57"/>
      <c r="W160" s="140"/>
      <c r="X160" s="139">
        <f t="shared" si="5"/>
        <v>760.32</v>
      </c>
      <c r="Y160" s="86"/>
      <c r="Z160" s="86"/>
      <c r="AA160" s="86"/>
      <c r="AB160" s="86"/>
      <c r="AC160" s="86"/>
    </row>
    <row r="161" customHeight="1" spans="2:29">
      <c r="B161" s="54"/>
      <c r="C161" s="55">
        <v>103117</v>
      </c>
      <c r="D161" s="56" t="s">
        <v>471</v>
      </c>
      <c r="E161" s="57" t="s">
        <v>402</v>
      </c>
      <c r="F161" s="58" t="s">
        <v>37</v>
      </c>
      <c r="G161" s="55">
        <v>230</v>
      </c>
      <c r="H161" s="59">
        <v>1.472</v>
      </c>
      <c r="I161" s="93">
        <v>30972577</v>
      </c>
      <c r="J161" s="107">
        <v>230</v>
      </c>
      <c r="K161" s="108">
        <v>1.472</v>
      </c>
      <c r="L161" s="113">
        <v>43207</v>
      </c>
      <c r="M161" s="113"/>
      <c r="N161" s="138"/>
      <c r="O161" s="138"/>
      <c r="P161" s="138"/>
      <c r="Q161" s="138"/>
      <c r="R161" s="138">
        <v>43213</v>
      </c>
      <c r="S161" s="65" t="s">
        <v>38</v>
      </c>
      <c r="T161" s="57">
        <v>631</v>
      </c>
      <c r="U161" s="139">
        <f t="shared" si="4"/>
        <v>928.832</v>
      </c>
      <c r="V161" s="57"/>
      <c r="W161" s="140"/>
      <c r="X161" s="139">
        <f t="shared" si="5"/>
        <v>928.832</v>
      </c>
      <c r="Y161" s="86"/>
      <c r="Z161" s="86"/>
      <c r="AA161" s="86"/>
      <c r="AB161" s="86"/>
      <c r="AC161" s="86"/>
    </row>
    <row r="162" customHeight="1" spans="2:29">
      <c r="B162" s="54"/>
      <c r="C162" s="55">
        <v>103119</v>
      </c>
      <c r="D162" s="56" t="s">
        <v>566</v>
      </c>
      <c r="E162" s="57" t="s">
        <v>567</v>
      </c>
      <c r="F162" s="58" t="s">
        <v>37</v>
      </c>
      <c r="G162" s="55">
        <v>200</v>
      </c>
      <c r="H162" s="59">
        <v>1.416</v>
      </c>
      <c r="I162" s="93">
        <v>30972578</v>
      </c>
      <c r="J162" s="107">
        <v>200</v>
      </c>
      <c r="K162" s="108">
        <v>1.416</v>
      </c>
      <c r="L162" s="113">
        <v>43207</v>
      </c>
      <c r="M162" s="113"/>
      <c r="N162" s="138"/>
      <c r="O162" s="138"/>
      <c r="P162" s="138"/>
      <c r="Q162" s="138"/>
      <c r="R162" s="138">
        <v>43212</v>
      </c>
      <c r="S162" s="65" t="s">
        <v>38</v>
      </c>
      <c r="T162" s="57">
        <v>696</v>
      </c>
      <c r="U162" s="139">
        <f t="shared" si="4"/>
        <v>985.536</v>
      </c>
      <c r="V162" s="57"/>
      <c r="W162" s="140"/>
      <c r="X162" s="139">
        <f t="shared" si="5"/>
        <v>985.536</v>
      </c>
      <c r="Y162" s="86"/>
      <c r="Z162" s="86"/>
      <c r="AA162" s="86"/>
      <c r="AB162" s="86"/>
      <c r="AC162" s="86"/>
    </row>
    <row r="163" customHeight="1" spans="2:29">
      <c r="B163" s="54"/>
      <c r="C163" s="55">
        <v>103120</v>
      </c>
      <c r="D163" s="56" t="s">
        <v>296</v>
      </c>
      <c r="E163" s="57" t="s">
        <v>297</v>
      </c>
      <c r="F163" s="58" t="s">
        <v>37</v>
      </c>
      <c r="G163" s="55">
        <v>655</v>
      </c>
      <c r="H163" s="59">
        <v>4.2085</v>
      </c>
      <c r="I163" s="93">
        <v>30972579</v>
      </c>
      <c r="J163" s="107">
        <v>655</v>
      </c>
      <c r="K163" s="108">
        <v>4.2085</v>
      </c>
      <c r="L163" s="113">
        <v>43207</v>
      </c>
      <c r="M163" s="113"/>
      <c r="N163" s="138"/>
      <c r="O163" s="138"/>
      <c r="P163" s="138"/>
      <c r="Q163" s="138"/>
      <c r="R163" s="138">
        <v>43212</v>
      </c>
      <c r="S163" s="65" t="s">
        <v>38</v>
      </c>
      <c r="T163" s="57">
        <v>681</v>
      </c>
      <c r="U163" s="139">
        <f t="shared" si="4"/>
        <v>2865.9885</v>
      </c>
      <c r="V163" s="57"/>
      <c r="W163" s="140"/>
      <c r="X163" s="139">
        <f t="shared" si="5"/>
        <v>2865.9885</v>
      </c>
      <c r="Y163" s="86"/>
      <c r="Z163" s="86"/>
      <c r="AA163" s="86"/>
      <c r="AB163" s="86"/>
      <c r="AC163" s="86"/>
    </row>
    <row r="164" customHeight="1" spans="2:29">
      <c r="B164" s="54"/>
      <c r="C164" s="55">
        <v>103122</v>
      </c>
      <c r="D164" s="56" t="s">
        <v>58</v>
      </c>
      <c r="E164" s="57" t="s">
        <v>59</v>
      </c>
      <c r="F164" s="58" t="s">
        <v>37</v>
      </c>
      <c r="G164" s="55">
        <v>3450</v>
      </c>
      <c r="H164" s="59">
        <v>31.15</v>
      </c>
      <c r="I164" s="93">
        <v>30972580</v>
      </c>
      <c r="J164" s="107">
        <v>3450</v>
      </c>
      <c r="K164" s="108">
        <v>31.15</v>
      </c>
      <c r="L164" s="113">
        <v>43207</v>
      </c>
      <c r="M164" s="113"/>
      <c r="N164" s="138"/>
      <c r="O164" s="138"/>
      <c r="P164" s="138"/>
      <c r="Q164" s="138"/>
      <c r="R164" s="138">
        <v>43210</v>
      </c>
      <c r="S164" s="65" t="s">
        <v>38</v>
      </c>
      <c r="T164" s="57">
        <v>600</v>
      </c>
      <c r="U164" s="139">
        <f t="shared" si="4"/>
        <v>18690</v>
      </c>
      <c r="V164" s="57"/>
      <c r="W164" s="140"/>
      <c r="X164" s="139">
        <f t="shared" si="5"/>
        <v>18690</v>
      </c>
      <c r="Y164" s="86"/>
      <c r="Z164" s="86"/>
      <c r="AA164" s="86"/>
      <c r="AB164" s="86"/>
      <c r="AC164" s="86"/>
    </row>
    <row r="165" customHeight="1" spans="2:29">
      <c r="B165" s="54"/>
      <c r="C165" s="55">
        <v>103123</v>
      </c>
      <c r="D165" s="56" t="s">
        <v>222</v>
      </c>
      <c r="E165" s="57" t="s">
        <v>61</v>
      </c>
      <c r="F165" s="58" t="s">
        <v>37</v>
      </c>
      <c r="G165" s="55">
        <v>1430</v>
      </c>
      <c r="H165" s="59">
        <v>9.596</v>
      </c>
      <c r="I165" s="93">
        <v>30972581</v>
      </c>
      <c r="J165" s="107">
        <v>1430</v>
      </c>
      <c r="K165" s="108">
        <v>9.596</v>
      </c>
      <c r="L165" s="113">
        <v>43207</v>
      </c>
      <c r="M165" s="113"/>
      <c r="N165" s="138"/>
      <c r="O165" s="138"/>
      <c r="P165" s="138"/>
      <c r="Q165" s="138"/>
      <c r="R165" s="138">
        <v>43212</v>
      </c>
      <c r="S165" s="65" t="s">
        <v>38</v>
      </c>
      <c r="T165" s="57">
        <v>370</v>
      </c>
      <c r="U165" s="139">
        <f t="shared" si="4"/>
        <v>3550.52</v>
      </c>
      <c r="V165" s="57"/>
      <c r="W165" s="140"/>
      <c r="X165" s="139">
        <f t="shared" si="5"/>
        <v>3550.52</v>
      </c>
      <c r="Y165" s="86"/>
      <c r="Z165" s="86"/>
      <c r="AA165" s="86"/>
      <c r="AB165" s="86"/>
      <c r="AC165" s="86"/>
    </row>
    <row r="166" customHeight="1" spans="2:29">
      <c r="B166" s="54"/>
      <c r="C166" s="55">
        <v>103124</v>
      </c>
      <c r="D166" s="56" t="s">
        <v>225</v>
      </c>
      <c r="E166" s="57" t="s">
        <v>226</v>
      </c>
      <c r="F166" s="58" t="s">
        <v>37</v>
      </c>
      <c r="G166" s="55">
        <v>365</v>
      </c>
      <c r="H166" s="59">
        <v>2.6</v>
      </c>
      <c r="I166" s="93">
        <v>30972582</v>
      </c>
      <c r="J166" s="107">
        <v>365</v>
      </c>
      <c r="K166" s="108">
        <v>2.6</v>
      </c>
      <c r="L166" s="113">
        <v>43207</v>
      </c>
      <c r="M166" s="113"/>
      <c r="N166" s="138"/>
      <c r="O166" s="138"/>
      <c r="P166" s="138"/>
      <c r="Q166" s="138"/>
      <c r="R166" s="138">
        <v>43212</v>
      </c>
      <c r="S166" s="65" t="s">
        <v>38</v>
      </c>
      <c r="T166" s="57">
        <v>582</v>
      </c>
      <c r="U166" s="139">
        <f t="shared" si="4"/>
        <v>1513.2</v>
      </c>
      <c r="V166" s="57"/>
      <c r="W166" s="140"/>
      <c r="X166" s="139">
        <f t="shared" si="5"/>
        <v>1513.2</v>
      </c>
      <c r="Y166" s="86"/>
      <c r="Z166" s="86"/>
      <c r="AA166" s="86"/>
      <c r="AB166" s="86"/>
      <c r="AC166" s="86"/>
    </row>
    <row r="167" customHeight="1" spans="2:29">
      <c r="B167" s="54"/>
      <c r="C167" s="55">
        <v>103125</v>
      </c>
      <c r="D167" s="56" t="s">
        <v>324</v>
      </c>
      <c r="E167" s="57" t="s">
        <v>228</v>
      </c>
      <c r="F167" s="58" t="s">
        <v>37</v>
      </c>
      <c r="G167" s="55">
        <v>822</v>
      </c>
      <c r="H167" s="59">
        <v>5.9748</v>
      </c>
      <c r="I167" s="93">
        <v>30972583</v>
      </c>
      <c r="J167" s="107">
        <v>822</v>
      </c>
      <c r="K167" s="108">
        <v>5.9748</v>
      </c>
      <c r="L167" s="113">
        <v>43207</v>
      </c>
      <c r="M167" s="113"/>
      <c r="N167" s="138"/>
      <c r="O167" s="138"/>
      <c r="P167" s="138"/>
      <c r="Q167" s="138"/>
      <c r="R167" s="138">
        <v>43212</v>
      </c>
      <c r="S167" s="65" t="s">
        <v>38</v>
      </c>
      <c r="T167" s="57">
        <v>396</v>
      </c>
      <c r="U167" s="139">
        <f t="shared" si="4"/>
        <v>2366.0208</v>
      </c>
      <c r="V167" s="57"/>
      <c r="W167" s="140"/>
      <c r="X167" s="139">
        <f t="shared" si="5"/>
        <v>2366.0208</v>
      </c>
      <c r="Y167" s="86"/>
      <c r="Z167" s="86"/>
      <c r="AA167" s="86"/>
      <c r="AB167" s="86"/>
      <c r="AC167" s="86"/>
    </row>
    <row r="168" customHeight="1" spans="2:29">
      <c r="B168" s="54"/>
      <c r="C168" s="55">
        <v>103130</v>
      </c>
      <c r="D168" s="56" t="s">
        <v>58</v>
      </c>
      <c r="E168" s="57" t="s">
        <v>59</v>
      </c>
      <c r="F168" s="58" t="s">
        <v>37</v>
      </c>
      <c r="G168" s="55">
        <v>300</v>
      </c>
      <c r="H168" s="59">
        <v>1.92</v>
      </c>
      <c r="I168" s="93">
        <v>30972584</v>
      </c>
      <c r="J168" s="107">
        <v>300</v>
      </c>
      <c r="K168" s="108">
        <v>1.92</v>
      </c>
      <c r="L168" s="113">
        <v>43207</v>
      </c>
      <c r="M168" s="113"/>
      <c r="N168" s="138"/>
      <c r="O168" s="138"/>
      <c r="P168" s="138"/>
      <c r="Q168" s="138"/>
      <c r="R168" s="138">
        <v>43213</v>
      </c>
      <c r="S168" s="65" t="s">
        <v>38</v>
      </c>
      <c r="T168" s="57">
        <v>871</v>
      </c>
      <c r="U168" s="139">
        <f t="shared" si="4"/>
        <v>1672.32</v>
      </c>
      <c r="V168" s="57"/>
      <c r="W168" s="140"/>
      <c r="X168" s="139">
        <f t="shared" si="5"/>
        <v>1672.32</v>
      </c>
      <c r="Y168" s="86"/>
      <c r="Z168" s="86"/>
      <c r="AA168" s="86"/>
      <c r="AB168" s="86"/>
      <c r="AC168" s="86"/>
    </row>
    <row r="169" customHeight="1" spans="2:29">
      <c r="B169" s="54"/>
      <c r="C169" s="55">
        <v>103133</v>
      </c>
      <c r="D169" s="56" t="s">
        <v>332</v>
      </c>
      <c r="E169" s="57" t="s">
        <v>333</v>
      </c>
      <c r="F169" s="58" t="s">
        <v>37</v>
      </c>
      <c r="G169" s="55">
        <v>200</v>
      </c>
      <c r="H169" s="59">
        <v>1.28</v>
      </c>
      <c r="I169" s="93">
        <v>30972585</v>
      </c>
      <c r="J169" s="107">
        <v>200</v>
      </c>
      <c r="K169" s="108">
        <v>1.28</v>
      </c>
      <c r="L169" s="113">
        <v>43207</v>
      </c>
      <c r="M169" s="113"/>
      <c r="N169" s="138"/>
      <c r="O169" s="138"/>
      <c r="P169" s="138"/>
      <c r="Q169" s="138"/>
      <c r="R169" s="138">
        <v>43212</v>
      </c>
      <c r="S169" s="65" t="s">
        <v>38</v>
      </c>
      <c r="T169" s="57">
        <v>815</v>
      </c>
      <c r="U169" s="139">
        <f t="shared" si="4"/>
        <v>1043.2</v>
      </c>
      <c r="V169" s="57"/>
      <c r="W169" s="140"/>
      <c r="X169" s="139">
        <f t="shared" si="5"/>
        <v>1043.2</v>
      </c>
      <c r="Y169" s="86"/>
      <c r="Z169" s="86"/>
      <c r="AA169" s="86"/>
      <c r="AB169" s="86"/>
      <c r="AC169" s="86"/>
    </row>
    <row r="170" customHeight="1" spans="2:29">
      <c r="B170" s="54"/>
      <c r="C170" s="55">
        <v>103166</v>
      </c>
      <c r="D170" s="56" t="s">
        <v>101</v>
      </c>
      <c r="E170" s="57" t="s">
        <v>102</v>
      </c>
      <c r="F170" s="58" t="s">
        <v>37</v>
      </c>
      <c r="G170" s="55">
        <v>200</v>
      </c>
      <c r="H170" s="59">
        <v>1.28</v>
      </c>
      <c r="I170" s="93">
        <v>30972586</v>
      </c>
      <c r="J170" s="107">
        <v>200</v>
      </c>
      <c r="K170" s="108">
        <v>1.28</v>
      </c>
      <c r="L170" s="113">
        <v>43207</v>
      </c>
      <c r="M170" s="113"/>
      <c r="N170" s="138"/>
      <c r="O170" s="138"/>
      <c r="P170" s="138"/>
      <c r="Q170" s="138"/>
      <c r="R170" s="138">
        <v>43213</v>
      </c>
      <c r="S170" s="65" t="s">
        <v>38</v>
      </c>
      <c r="T170" s="57">
        <v>894</v>
      </c>
      <c r="U170" s="139">
        <f t="shared" si="4"/>
        <v>1144.32</v>
      </c>
      <c r="V170" s="57"/>
      <c r="W170" s="140"/>
      <c r="X170" s="139">
        <f t="shared" si="5"/>
        <v>1144.32</v>
      </c>
      <c r="Y170" s="86"/>
      <c r="Z170" s="86"/>
      <c r="AA170" s="86"/>
      <c r="AB170" s="86"/>
      <c r="AC170" s="86"/>
    </row>
    <row r="171" customHeight="1" spans="2:29">
      <c r="B171" s="54"/>
      <c r="C171" s="55">
        <v>103170</v>
      </c>
      <c r="D171" s="56" t="s">
        <v>568</v>
      </c>
      <c r="E171" s="57" t="s">
        <v>569</v>
      </c>
      <c r="F171" s="58" t="s">
        <v>37</v>
      </c>
      <c r="G171" s="55">
        <v>220</v>
      </c>
      <c r="H171" s="59">
        <v>1.408</v>
      </c>
      <c r="I171" s="93">
        <v>30972587</v>
      </c>
      <c r="J171" s="107">
        <v>220</v>
      </c>
      <c r="K171" s="108">
        <v>1.408</v>
      </c>
      <c r="L171" s="113">
        <v>43207</v>
      </c>
      <c r="M171" s="113"/>
      <c r="N171" s="138"/>
      <c r="O171" s="138"/>
      <c r="P171" s="138"/>
      <c r="Q171" s="138"/>
      <c r="R171" s="138">
        <v>43213</v>
      </c>
      <c r="S171" s="65" t="s">
        <v>38</v>
      </c>
      <c r="T171" s="57">
        <v>734</v>
      </c>
      <c r="U171" s="139">
        <f t="shared" si="4"/>
        <v>1033.472</v>
      </c>
      <c r="V171" s="57"/>
      <c r="W171" s="140"/>
      <c r="X171" s="139">
        <f t="shared" si="5"/>
        <v>1033.472</v>
      </c>
      <c r="Y171" s="86"/>
      <c r="Z171" s="86"/>
      <c r="AA171" s="86"/>
      <c r="AB171" s="86"/>
      <c r="AC171" s="86"/>
    </row>
    <row r="172" customHeight="1" spans="2:29">
      <c r="B172" s="54"/>
      <c r="C172" s="55">
        <v>103172</v>
      </c>
      <c r="D172" s="56" t="s">
        <v>430</v>
      </c>
      <c r="E172" s="57" t="s">
        <v>65</v>
      </c>
      <c r="F172" s="58" t="s">
        <v>37</v>
      </c>
      <c r="G172" s="55">
        <v>1640</v>
      </c>
      <c r="H172" s="59">
        <v>10.556</v>
      </c>
      <c r="I172" s="93">
        <v>30972588</v>
      </c>
      <c r="J172" s="107">
        <v>1640</v>
      </c>
      <c r="K172" s="108">
        <v>10.556</v>
      </c>
      <c r="L172" s="113">
        <v>43207</v>
      </c>
      <c r="M172" s="113"/>
      <c r="N172" s="138"/>
      <c r="O172" s="138"/>
      <c r="P172" s="138"/>
      <c r="Q172" s="138"/>
      <c r="R172" s="138">
        <v>43212</v>
      </c>
      <c r="S172" s="65" t="s">
        <v>38</v>
      </c>
      <c r="T172" s="57">
        <v>518</v>
      </c>
      <c r="U172" s="139">
        <f t="shared" si="4"/>
        <v>5468.008</v>
      </c>
      <c r="V172" s="57"/>
      <c r="W172" s="140"/>
      <c r="X172" s="139">
        <f t="shared" si="5"/>
        <v>5468.008</v>
      </c>
      <c r="Y172" s="86"/>
      <c r="Z172" s="86"/>
      <c r="AA172" s="86"/>
      <c r="AB172" s="86"/>
      <c r="AC172" s="86"/>
    </row>
    <row r="173" customHeight="1" spans="2:29">
      <c r="B173" s="54"/>
      <c r="C173" s="55">
        <v>103175</v>
      </c>
      <c r="D173" s="56" t="s">
        <v>67</v>
      </c>
      <c r="E173" s="57" t="s">
        <v>65</v>
      </c>
      <c r="F173" s="58" t="s">
        <v>37</v>
      </c>
      <c r="G173" s="55">
        <v>750</v>
      </c>
      <c r="H173" s="59">
        <v>5.655</v>
      </c>
      <c r="I173" s="93">
        <v>30972589</v>
      </c>
      <c r="J173" s="107">
        <v>750</v>
      </c>
      <c r="K173" s="108">
        <v>5.655</v>
      </c>
      <c r="L173" s="113">
        <v>43207</v>
      </c>
      <c r="M173" s="113"/>
      <c r="N173" s="138"/>
      <c r="O173" s="138"/>
      <c r="P173" s="138"/>
      <c r="Q173" s="138"/>
      <c r="R173" s="138">
        <v>43212</v>
      </c>
      <c r="S173" s="65" t="s">
        <v>38</v>
      </c>
      <c r="T173" s="57">
        <v>568</v>
      </c>
      <c r="U173" s="139">
        <f t="shared" si="4"/>
        <v>3212.04</v>
      </c>
      <c r="V173" s="57"/>
      <c r="W173" s="140"/>
      <c r="X173" s="139">
        <f t="shared" si="5"/>
        <v>3212.04</v>
      </c>
      <c r="Y173" s="86"/>
      <c r="Z173" s="86"/>
      <c r="AA173" s="86"/>
      <c r="AB173" s="86"/>
      <c r="AC173" s="86"/>
    </row>
    <row r="174" customHeight="1" spans="2:29">
      <c r="B174" s="54"/>
      <c r="C174" s="55">
        <v>103180</v>
      </c>
      <c r="D174" s="56" t="s">
        <v>325</v>
      </c>
      <c r="E174" s="57" t="s">
        <v>278</v>
      </c>
      <c r="F174" s="58" t="s">
        <v>37</v>
      </c>
      <c r="G174" s="55">
        <v>810</v>
      </c>
      <c r="H174" s="59">
        <v>5.508</v>
      </c>
      <c r="I174" s="93">
        <v>30972590</v>
      </c>
      <c r="J174" s="107">
        <v>810</v>
      </c>
      <c r="K174" s="108">
        <v>5.508</v>
      </c>
      <c r="L174" s="113">
        <v>43207</v>
      </c>
      <c r="M174" s="113"/>
      <c r="N174" s="138"/>
      <c r="O174" s="138"/>
      <c r="P174" s="138"/>
      <c r="Q174" s="138"/>
      <c r="R174" s="138">
        <v>43213</v>
      </c>
      <c r="S174" s="65" t="s">
        <v>38</v>
      </c>
      <c r="T174" s="57">
        <v>490</v>
      </c>
      <c r="U174" s="139">
        <f t="shared" si="4"/>
        <v>2698.92</v>
      </c>
      <c r="V174" s="57"/>
      <c r="W174" s="140"/>
      <c r="X174" s="139">
        <f t="shared" si="5"/>
        <v>2698.92</v>
      </c>
      <c r="Y174" s="86"/>
      <c r="Z174" s="86"/>
      <c r="AA174" s="86"/>
      <c r="AB174" s="86"/>
      <c r="AC174" s="86"/>
    </row>
    <row r="175" customHeight="1" spans="2:29">
      <c r="B175" s="54"/>
      <c r="C175" s="55">
        <v>103183</v>
      </c>
      <c r="D175" s="56" t="s">
        <v>570</v>
      </c>
      <c r="E175" s="57" t="s">
        <v>571</v>
      </c>
      <c r="F175" s="58" t="s">
        <v>37</v>
      </c>
      <c r="G175" s="55">
        <v>265</v>
      </c>
      <c r="H175" s="59">
        <v>1.912</v>
      </c>
      <c r="I175" s="93">
        <v>30972591</v>
      </c>
      <c r="J175" s="107">
        <v>265</v>
      </c>
      <c r="K175" s="108">
        <v>1.912</v>
      </c>
      <c r="L175" s="113">
        <v>43207</v>
      </c>
      <c r="M175" s="113"/>
      <c r="N175" s="138"/>
      <c r="O175" s="138"/>
      <c r="P175" s="138"/>
      <c r="Q175" s="138"/>
      <c r="R175" s="138">
        <v>43213</v>
      </c>
      <c r="S175" s="65" t="s">
        <v>38</v>
      </c>
      <c r="T175" s="57">
        <v>875</v>
      </c>
      <c r="U175" s="139">
        <f t="shared" si="4"/>
        <v>1673</v>
      </c>
      <c r="V175" s="57"/>
      <c r="W175" s="140"/>
      <c r="X175" s="139">
        <f t="shared" si="5"/>
        <v>1673</v>
      </c>
      <c r="Y175" s="86"/>
      <c r="Z175" s="86"/>
      <c r="AA175" s="86"/>
      <c r="AB175" s="86"/>
      <c r="AC175" s="86"/>
    </row>
    <row r="176" customHeight="1" spans="2:29">
      <c r="B176" s="54"/>
      <c r="C176" s="55">
        <v>103186</v>
      </c>
      <c r="D176" s="56" t="s">
        <v>442</v>
      </c>
      <c r="E176" s="57" t="s">
        <v>443</v>
      </c>
      <c r="F176" s="58" t="s">
        <v>37</v>
      </c>
      <c r="G176" s="55">
        <v>580</v>
      </c>
      <c r="H176" s="59">
        <v>3.784</v>
      </c>
      <c r="I176" s="93">
        <v>30972592</v>
      </c>
      <c r="J176" s="107">
        <v>580</v>
      </c>
      <c r="K176" s="108">
        <v>3.784</v>
      </c>
      <c r="L176" s="113">
        <v>43207</v>
      </c>
      <c r="M176" s="113"/>
      <c r="N176" s="138"/>
      <c r="O176" s="138"/>
      <c r="P176" s="138"/>
      <c r="Q176" s="138"/>
      <c r="R176" s="138">
        <v>43213</v>
      </c>
      <c r="S176" s="65" t="s">
        <v>38</v>
      </c>
      <c r="T176" s="57">
        <v>884</v>
      </c>
      <c r="U176" s="139">
        <f t="shared" si="4"/>
        <v>3345.056</v>
      </c>
      <c r="V176" s="57"/>
      <c r="W176" s="140"/>
      <c r="X176" s="139">
        <f t="shared" si="5"/>
        <v>3345.056</v>
      </c>
      <c r="Y176" s="86"/>
      <c r="Z176" s="86"/>
      <c r="AA176" s="86"/>
      <c r="AB176" s="86"/>
      <c r="AC176" s="86"/>
    </row>
    <row r="177" customHeight="1" spans="2:29">
      <c r="B177" s="54"/>
      <c r="C177" s="55">
        <v>103188</v>
      </c>
      <c r="D177" s="56" t="s">
        <v>447</v>
      </c>
      <c r="E177" s="57" t="s">
        <v>448</v>
      </c>
      <c r="F177" s="58" t="s">
        <v>37</v>
      </c>
      <c r="G177" s="55">
        <v>300</v>
      </c>
      <c r="H177" s="59">
        <v>1.92</v>
      </c>
      <c r="I177" s="93">
        <v>30972593</v>
      </c>
      <c r="J177" s="107">
        <v>300</v>
      </c>
      <c r="K177" s="108">
        <v>1.92</v>
      </c>
      <c r="L177" s="113">
        <v>43209</v>
      </c>
      <c r="M177" s="113"/>
      <c r="N177" s="138"/>
      <c r="O177" s="138"/>
      <c r="P177" s="138"/>
      <c r="Q177" s="138"/>
      <c r="R177" s="138">
        <v>43214</v>
      </c>
      <c r="S177" s="65" t="s">
        <v>38</v>
      </c>
      <c r="T177" s="57">
        <v>910</v>
      </c>
      <c r="U177" s="139">
        <f t="shared" si="4"/>
        <v>1747.2</v>
      </c>
      <c r="V177" s="57"/>
      <c r="W177" s="140"/>
      <c r="X177" s="139">
        <f t="shared" si="5"/>
        <v>1747.2</v>
      </c>
      <c r="Y177" s="86"/>
      <c r="Z177" s="86"/>
      <c r="AA177" s="86"/>
      <c r="AB177" s="86"/>
      <c r="AC177" s="86"/>
    </row>
    <row r="178" customHeight="1" spans="2:29">
      <c r="B178" s="54"/>
      <c r="C178" s="55">
        <v>103190</v>
      </c>
      <c r="D178" s="56" t="s">
        <v>445</v>
      </c>
      <c r="E178" s="57" t="s">
        <v>446</v>
      </c>
      <c r="F178" s="58" t="s">
        <v>37</v>
      </c>
      <c r="G178" s="55">
        <v>300</v>
      </c>
      <c r="H178" s="59">
        <v>1.92</v>
      </c>
      <c r="I178" s="93">
        <v>30972594</v>
      </c>
      <c r="J178" s="107">
        <v>300</v>
      </c>
      <c r="K178" s="108">
        <v>1.92</v>
      </c>
      <c r="L178" s="113">
        <v>43209</v>
      </c>
      <c r="M178" s="113"/>
      <c r="N178" s="138"/>
      <c r="O178" s="138"/>
      <c r="P178" s="138"/>
      <c r="Q178" s="138"/>
      <c r="R178" s="138">
        <v>43214</v>
      </c>
      <c r="S178" s="65" t="s">
        <v>38</v>
      </c>
      <c r="T178" s="57">
        <v>820</v>
      </c>
      <c r="U178" s="139">
        <f t="shared" si="4"/>
        <v>1574.4</v>
      </c>
      <c r="V178" s="57"/>
      <c r="W178" s="140"/>
      <c r="X178" s="139">
        <f t="shared" si="5"/>
        <v>1574.4</v>
      </c>
      <c r="Y178" s="86"/>
      <c r="Z178" s="86"/>
      <c r="AA178" s="86"/>
      <c r="AB178" s="86"/>
      <c r="AC178" s="86"/>
    </row>
    <row r="179" customHeight="1" spans="2:29">
      <c r="B179" s="54"/>
      <c r="C179" s="55">
        <v>103192</v>
      </c>
      <c r="D179" s="56" t="s">
        <v>111</v>
      </c>
      <c r="E179" s="57" t="s">
        <v>112</v>
      </c>
      <c r="F179" s="58" t="s">
        <v>37</v>
      </c>
      <c r="G179" s="55">
        <v>510</v>
      </c>
      <c r="H179" s="59">
        <v>3.948</v>
      </c>
      <c r="I179" s="93">
        <v>30972595</v>
      </c>
      <c r="J179" s="107">
        <v>510</v>
      </c>
      <c r="K179" s="108">
        <v>3.948</v>
      </c>
      <c r="L179" s="113">
        <v>43207</v>
      </c>
      <c r="M179" s="113"/>
      <c r="N179" s="138"/>
      <c r="O179" s="138"/>
      <c r="P179" s="138"/>
      <c r="Q179" s="138"/>
      <c r="R179" s="138">
        <v>43213</v>
      </c>
      <c r="S179" s="65" t="s">
        <v>38</v>
      </c>
      <c r="T179" s="57">
        <v>420</v>
      </c>
      <c r="U179" s="139">
        <f t="shared" si="4"/>
        <v>1658.16</v>
      </c>
      <c r="V179" s="57"/>
      <c r="W179" s="140"/>
      <c r="X179" s="139">
        <f t="shared" si="5"/>
        <v>1658.16</v>
      </c>
      <c r="Y179" s="86"/>
      <c r="Z179" s="86"/>
      <c r="AA179" s="86"/>
      <c r="AB179" s="86"/>
      <c r="AC179" s="86"/>
    </row>
    <row r="180" customHeight="1" spans="2:29">
      <c r="B180" s="54"/>
      <c r="C180" s="55">
        <v>103195</v>
      </c>
      <c r="D180" s="56" t="s">
        <v>131</v>
      </c>
      <c r="E180" s="57" t="s">
        <v>132</v>
      </c>
      <c r="F180" s="58" t="s">
        <v>37</v>
      </c>
      <c r="G180" s="55">
        <v>600</v>
      </c>
      <c r="H180" s="59">
        <v>4.11</v>
      </c>
      <c r="I180" s="93">
        <v>30972596</v>
      </c>
      <c r="J180" s="107">
        <v>600</v>
      </c>
      <c r="K180" s="108">
        <v>4.11</v>
      </c>
      <c r="L180" s="113">
        <v>43207</v>
      </c>
      <c r="M180" s="113"/>
      <c r="N180" s="138"/>
      <c r="O180" s="138"/>
      <c r="P180" s="138"/>
      <c r="Q180" s="138"/>
      <c r="R180" s="138">
        <v>43213</v>
      </c>
      <c r="S180" s="65" t="s">
        <v>38</v>
      </c>
      <c r="T180" s="57">
        <v>563</v>
      </c>
      <c r="U180" s="139">
        <f t="shared" si="4"/>
        <v>2313.93</v>
      </c>
      <c r="V180" s="57"/>
      <c r="W180" s="140"/>
      <c r="X180" s="139">
        <f t="shared" si="5"/>
        <v>2313.93</v>
      </c>
      <c r="Y180" s="86"/>
      <c r="Z180" s="86"/>
      <c r="AA180" s="86"/>
      <c r="AB180" s="86"/>
      <c r="AC180" s="86"/>
    </row>
    <row r="181" customHeight="1" spans="2:29">
      <c r="B181" s="54"/>
      <c r="C181" s="55">
        <v>103198</v>
      </c>
      <c r="D181" s="56" t="s">
        <v>397</v>
      </c>
      <c r="E181" s="57" t="s">
        <v>398</v>
      </c>
      <c r="F181" s="58" t="s">
        <v>37</v>
      </c>
      <c r="G181" s="55">
        <v>200</v>
      </c>
      <c r="H181" s="59">
        <v>1.28</v>
      </c>
      <c r="I181" s="93">
        <v>30972597</v>
      </c>
      <c r="J181" s="107">
        <v>200</v>
      </c>
      <c r="K181" s="108">
        <v>1.28</v>
      </c>
      <c r="L181" s="113">
        <v>43207</v>
      </c>
      <c r="M181" s="113"/>
      <c r="N181" s="138"/>
      <c r="O181" s="138"/>
      <c r="P181" s="138"/>
      <c r="Q181" s="138"/>
      <c r="R181" s="138">
        <v>43213</v>
      </c>
      <c r="S181" s="65" t="s">
        <v>38</v>
      </c>
      <c r="T181" s="57">
        <v>573</v>
      </c>
      <c r="U181" s="139">
        <f t="shared" si="4"/>
        <v>733.44</v>
      </c>
      <c r="V181" s="57"/>
      <c r="W181" s="140"/>
      <c r="X181" s="139">
        <f t="shared" si="5"/>
        <v>733.44</v>
      </c>
      <c r="Y181" s="86"/>
      <c r="Z181" s="86"/>
      <c r="AA181" s="86"/>
      <c r="AB181" s="86"/>
      <c r="AC181" s="86"/>
    </row>
    <row r="182" customHeight="1" spans="2:29">
      <c r="B182" s="54"/>
      <c r="C182" s="55">
        <v>103201</v>
      </c>
      <c r="D182" s="56" t="s">
        <v>128</v>
      </c>
      <c r="E182" s="57" t="s">
        <v>129</v>
      </c>
      <c r="F182" s="58" t="s">
        <v>37</v>
      </c>
      <c r="G182" s="55">
        <v>200</v>
      </c>
      <c r="H182" s="59">
        <v>2</v>
      </c>
      <c r="I182" s="93">
        <v>30972598</v>
      </c>
      <c r="J182" s="107">
        <v>200</v>
      </c>
      <c r="K182" s="108">
        <v>2</v>
      </c>
      <c r="L182" s="113">
        <v>43207</v>
      </c>
      <c r="M182" s="113"/>
      <c r="N182" s="138"/>
      <c r="O182" s="138"/>
      <c r="P182" s="138"/>
      <c r="Q182" s="138"/>
      <c r="R182" s="138">
        <v>43211</v>
      </c>
      <c r="S182" s="65" t="s">
        <v>38</v>
      </c>
      <c r="T182" s="57">
        <v>582</v>
      </c>
      <c r="U182" s="139">
        <f t="shared" si="4"/>
        <v>1164</v>
      </c>
      <c r="V182" s="57"/>
      <c r="W182" s="140"/>
      <c r="X182" s="139">
        <f t="shared" si="5"/>
        <v>1164</v>
      </c>
      <c r="Y182" s="86"/>
      <c r="Z182" s="86"/>
      <c r="AA182" s="86"/>
      <c r="AB182" s="86"/>
      <c r="AC182" s="86"/>
    </row>
    <row r="183" customHeight="1" spans="2:29">
      <c r="B183" s="54"/>
      <c r="C183" s="55">
        <v>103203</v>
      </c>
      <c r="D183" s="56" t="s">
        <v>90</v>
      </c>
      <c r="E183" s="57" t="s">
        <v>91</v>
      </c>
      <c r="F183" s="58" t="s">
        <v>37</v>
      </c>
      <c r="G183" s="55">
        <v>200</v>
      </c>
      <c r="H183" s="59">
        <v>1.28</v>
      </c>
      <c r="I183" s="93">
        <v>30972599</v>
      </c>
      <c r="J183" s="107">
        <v>200</v>
      </c>
      <c r="K183" s="108">
        <v>1.28</v>
      </c>
      <c r="L183" s="113">
        <v>43207</v>
      </c>
      <c r="M183" s="113"/>
      <c r="N183" s="138"/>
      <c r="O183" s="138"/>
      <c r="P183" s="138"/>
      <c r="Q183" s="138"/>
      <c r="R183" s="138">
        <v>43211</v>
      </c>
      <c r="S183" s="65" t="s">
        <v>38</v>
      </c>
      <c r="T183" s="57">
        <v>573</v>
      </c>
      <c r="U183" s="139">
        <f t="shared" si="4"/>
        <v>733.44</v>
      </c>
      <c r="V183" s="57"/>
      <c r="W183" s="140"/>
      <c r="X183" s="139">
        <f t="shared" si="5"/>
        <v>733.44</v>
      </c>
      <c r="Y183" s="86"/>
      <c r="Z183" s="86"/>
      <c r="AA183" s="86"/>
      <c r="AB183" s="86"/>
      <c r="AC183" s="86"/>
    </row>
    <row r="184" customHeight="1" spans="2:29">
      <c r="B184" s="54"/>
      <c r="C184" s="55">
        <v>103211</v>
      </c>
      <c r="D184" s="56" t="s">
        <v>400</v>
      </c>
      <c r="E184" s="57" t="s">
        <v>93</v>
      </c>
      <c r="F184" s="58" t="s">
        <v>37</v>
      </c>
      <c r="G184" s="55">
        <v>1200</v>
      </c>
      <c r="H184" s="59">
        <v>7.68</v>
      </c>
      <c r="I184" s="93">
        <v>30972600</v>
      </c>
      <c r="J184" s="107">
        <v>1200</v>
      </c>
      <c r="K184" s="108">
        <v>7.68</v>
      </c>
      <c r="L184" s="113">
        <v>43209</v>
      </c>
      <c r="M184" s="113"/>
      <c r="N184" s="138"/>
      <c r="O184" s="138"/>
      <c r="P184" s="138"/>
      <c r="Q184" s="138"/>
      <c r="R184" s="138">
        <v>43214</v>
      </c>
      <c r="S184" s="65" t="s">
        <v>38</v>
      </c>
      <c r="T184" s="57">
        <v>581</v>
      </c>
      <c r="U184" s="139">
        <f t="shared" si="4"/>
        <v>4462.08</v>
      </c>
      <c r="V184" s="57"/>
      <c r="W184" s="140"/>
      <c r="X184" s="139">
        <f t="shared" si="5"/>
        <v>4462.08</v>
      </c>
      <c r="Y184" s="86"/>
      <c r="Z184" s="86"/>
      <c r="AA184" s="86"/>
      <c r="AB184" s="86"/>
      <c r="AC184" s="86"/>
    </row>
    <row r="185" customHeight="1" spans="2:29">
      <c r="B185" s="54"/>
      <c r="C185" s="55">
        <v>103222</v>
      </c>
      <c r="D185" s="56" t="s">
        <v>172</v>
      </c>
      <c r="E185" s="57" t="s">
        <v>173</v>
      </c>
      <c r="F185" s="58" t="s">
        <v>37</v>
      </c>
      <c r="G185" s="55">
        <v>335</v>
      </c>
      <c r="H185" s="59">
        <v>2.4455</v>
      </c>
      <c r="I185" s="93">
        <v>30972601</v>
      </c>
      <c r="J185" s="107">
        <v>335</v>
      </c>
      <c r="K185" s="108">
        <v>2.4455</v>
      </c>
      <c r="L185" s="113">
        <v>43207</v>
      </c>
      <c r="M185" s="113"/>
      <c r="N185" s="138"/>
      <c r="O185" s="138"/>
      <c r="P185" s="138"/>
      <c r="Q185" s="138"/>
      <c r="R185" s="138">
        <v>43213</v>
      </c>
      <c r="S185" s="65" t="s">
        <v>38</v>
      </c>
      <c r="T185" s="57">
        <v>660</v>
      </c>
      <c r="U185" s="139">
        <f t="shared" si="4"/>
        <v>1614.03</v>
      </c>
      <c r="V185" s="57"/>
      <c r="W185" s="140"/>
      <c r="X185" s="139">
        <f t="shared" si="5"/>
        <v>1614.03</v>
      </c>
      <c r="Y185" s="86"/>
      <c r="Z185" s="86"/>
      <c r="AA185" s="86"/>
      <c r="AB185" s="86"/>
      <c r="AC185" s="86"/>
    </row>
    <row r="186" customHeight="1" spans="2:29">
      <c r="B186" s="54"/>
      <c r="C186" s="55">
        <v>103223</v>
      </c>
      <c r="D186" s="56" t="s">
        <v>256</v>
      </c>
      <c r="E186" s="57" t="s">
        <v>87</v>
      </c>
      <c r="F186" s="58" t="s">
        <v>37</v>
      </c>
      <c r="G186" s="55">
        <v>740</v>
      </c>
      <c r="H186" s="59">
        <v>6.378</v>
      </c>
      <c r="I186" s="93">
        <v>30972602</v>
      </c>
      <c r="J186" s="107">
        <v>740</v>
      </c>
      <c r="K186" s="108">
        <v>6.378</v>
      </c>
      <c r="L186" s="113">
        <v>43207</v>
      </c>
      <c r="M186" s="113"/>
      <c r="N186" s="138"/>
      <c r="O186" s="138"/>
      <c r="P186" s="138"/>
      <c r="Q186" s="138"/>
      <c r="R186" s="138">
        <v>43213</v>
      </c>
      <c r="S186" s="65" t="s">
        <v>38</v>
      </c>
      <c r="T186" s="57">
        <v>422</v>
      </c>
      <c r="U186" s="139">
        <f t="shared" si="4"/>
        <v>2691.516</v>
      </c>
      <c r="V186" s="57"/>
      <c r="W186" s="140"/>
      <c r="X186" s="139">
        <f t="shared" si="5"/>
        <v>2691.516</v>
      </c>
      <c r="Y186" s="86"/>
      <c r="Z186" s="86"/>
      <c r="AA186" s="86"/>
      <c r="AB186" s="86"/>
      <c r="AC186" s="86"/>
    </row>
    <row r="187" customHeight="1" spans="2:29">
      <c r="B187" s="54"/>
      <c r="C187" s="55">
        <v>103224</v>
      </c>
      <c r="D187" s="56" t="s">
        <v>94</v>
      </c>
      <c r="E187" s="57" t="s">
        <v>93</v>
      </c>
      <c r="F187" s="58" t="s">
        <v>37</v>
      </c>
      <c r="G187" s="55">
        <v>1618</v>
      </c>
      <c r="H187" s="59">
        <v>11.0488</v>
      </c>
      <c r="I187" s="93">
        <v>30972603</v>
      </c>
      <c r="J187" s="107">
        <v>1618</v>
      </c>
      <c r="K187" s="108">
        <v>11.0488</v>
      </c>
      <c r="L187" s="113">
        <v>43207</v>
      </c>
      <c r="M187" s="113"/>
      <c r="N187" s="138"/>
      <c r="O187" s="138"/>
      <c r="P187" s="138"/>
      <c r="Q187" s="138"/>
      <c r="R187" s="138">
        <v>43211</v>
      </c>
      <c r="S187" s="65" t="s">
        <v>38</v>
      </c>
      <c r="T187" s="57">
        <v>531</v>
      </c>
      <c r="U187" s="139">
        <f t="shared" si="4"/>
        <v>5866.9128</v>
      </c>
      <c r="V187" s="57"/>
      <c r="W187" s="140"/>
      <c r="X187" s="139">
        <f t="shared" si="5"/>
        <v>5866.9128</v>
      </c>
      <c r="Y187" s="86"/>
      <c r="Z187" s="86"/>
      <c r="AA187" s="86"/>
      <c r="AB187" s="86"/>
      <c r="AC187" s="86"/>
    </row>
    <row r="188" customHeight="1" spans="2:29">
      <c r="B188" s="54">
        <v>43207</v>
      </c>
      <c r="C188" s="55">
        <v>103251</v>
      </c>
      <c r="D188" s="56" t="s">
        <v>41</v>
      </c>
      <c r="E188" s="57" t="s">
        <v>40</v>
      </c>
      <c r="F188" s="58" t="s">
        <v>37</v>
      </c>
      <c r="G188" s="55">
        <v>200</v>
      </c>
      <c r="H188" s="59">
        <v>1.64</v>
      </c>
      <c r="I188" s="93">
        <v>30972559</v>
      </c>
      <c r="J188" s="107">
        <v>200</v>
      </c>
      <c r="K188" s="108">
        <v>1.64</v>
      </c>
      <c r="L188" s="113">
        <v>43209</v>
      </c>
      <c r="M188" s="113"/>
      <c r="N188" s="138"/>
      <c r="O188" s="138"/>
      <c r="P188" s="138"/>
      <c r="Q188" s="138"/>
      <c r="R188" s="138">
        <v>43214</v>
      </c>
      <c r="S188" s="65" t="s">
        <v>38</v>
      </c>
      <c r="T188" s="57">
        <v>559</v>
      </c>
      <c r="U188" s="139">
        <f t="shared" si="4"/>
        <v>916.76</v>
      </c>
      <c r="V188" s="57"/>
      <c r="W188" s="140"/>
      <c r="X188" s="139">
        <f t="shared" si="5"/>
        <v>916.76</v>
      </c>
      <c r="Y188" s="86"/>
      <c r="Z188" s="86"/>
      <c r="AA188" s="86"/>
      <c r="AB188" s="86"/>
      <c r="AC188" s="86"/>
    </row>
    <row r="189" customHeight="1" spans="2:29">
      <c r="B189" s="54"/>
      <c r="C189" s="55">
        <v>103259</v>
      </c>
      <c r="D189" s="56" t="s">
        <v>572</v>
      </c>
      <c r="E189" s="57" t="s">
        <v>573</v>
      </c>
      <c r="F189" s="58" t="s">
        <v>37</v>
      </c>
      <c r="G189" s="55">
        <v>220</v>
      </c>
      <c r="H189" s="59">
        <v>1.408</v>
      </c>
      <c r="I189" s="93">
        <v>30972560</v>
      </c>
      <c r="J189" s="107">
        <v>220</v>
      </c>
      <c r="K189" s="108">
        <v>1.408</v>
      </c>
      <c r="L189" s="113">
        <v>43209</v>
      </c>
      <c r="M189" s="113"/>
      <c r="N189" s="138"/>
      <c r="O189" s="138"/>
      <c r="P189" s="138"/>
      <c r="Q189" s="138"/>
      <c r="R189" s="138">
        <v>43214</v>
      </c>
      <c r="S189" s="65" t="s">
        <v>38</v>
      </c>
      <c r="T189" s="57">
        <v>670</v>
      </c>
      <c r="U189" s="139">
        <f t="shared" si="4"/>
        <v>943.36</v>
      </c>
      <c r="V189" s="57"/>
      <c r="W189" s="140"/>
      <c r="X189" s="139">
        <f t="shared" si="5"/>
        <v>943.36</v>
      </c>
      <c r="Y189" s="86"/>
      <c r="Z189" s="86"/>
      <c r="AA189" s="86"/>
      <c r="AB189" s="86"/>
      <c r="AC189" s="86"/>
    </row>
    <row r="190" customHeight="1" spans="2:29">
      <c r="B190" s="54"/>
      <c r="C190" s="55">
        <v>103263</v>
      </c>
      <c r="D190" s="56" t="s">
        <v>574</v>
      </c>
      <c r="E190" s="57" t="s">
        <v>575</v>
      </c>
      <c r="F190" s="58" t="s">
        <v>37</v>
      </c>
      <c r="G190" s="55">
        <v>550</v>
      </c>
      <c r="H190" s="59">
        <v>3.76</v>
      </c>
      <c r="I190" s="93">
        <v>30972561</v>
      </c>
      <c r="J190" s="107">
        <v>550</v>
      </c>
      <c r="K190" s="108">
        <v>3.76</v>
      </c>
      <c r="L190" s="113">
        <v>43209</v>
      </c>
      <c r="M190" s="113"/>
      <c r="N190" s="138"/>
      <c r="O190" s="138"/>
      <c r="P190" s="138"/>
      <c r="Q190" s="138"/>
      <c r="R190" s="138">
        <v>43213</v>
      </c>
      <c r="S190" s="65" t="s">
        <v>38</v>
      </c>
      <c r="T190" s="57">
        <v>621</v>
      </c>
      <c r="U190" s="139">
        <f t="shared" si="4"/>
        <v>2334.96</v>
      </c>
      <c r="V190" s="57"/>
      <c r="W190" s="140"/>
      <c r="X190" s="139">
        <f t="shared" si="5"/>
        <v>2334.96</v>
      </c>
      <c r="Y190" s="86"/>
      <c r="Z190" s="86"/>
      <c r="AA190" s="86"/>
      <c r="AB190" s="86"/>
      <c r="AC190" s="86"/>
    </row>
    <row r="191" customHeight="1" spans="2:29">
      <c r="B191" s="54"/>
      <c r="C191" s="55">
        <v>103265</v>
      </c>
      <c r="D191" s="56" t="s">
        <v>117</v>
      </c>
      <c r="E191" s="57" t="s">
        <v>118</v>
      </c>
      <c r="F191" s="58" t="s">
        <v>37</v>
      </c>
      <c r="G191" s="55">
        <v>350</v>
      </c>
      <c r="H191" s="59">
        <v>2.24</v>
      </c>
      <c r="I191" s="93">
        <v>30972562</v>
      </c>
      <c r="J191" s="107">
        <v>350</v>
      </c>
      <c r="K191" s="108">
        <v>2.24</v>
      </c>
      <c r="L191" s="113">
        <v>43209</v>
      </c>
      <c r="M191" s="113"/>
      <c r="N191" s="138"/>
      <c r="O191" s="138"/>
      <c r="P191" s="138"/>
      <c r="Q191" s="138"/>
      <c r="R191" s="138">
        <v>43213</v>
      </c>
      <c r="S191" s="65" t="s">
        <v>38</v>
      </c>
      <c r="T191" s="57">
        <v>530</v>
      </c>
      <c r="U191" s="139">
        <f t="shared" si="4"/>
        <v>1187.2</v>
      </c>
      <c r="V191" s="57"/>
      <c r="W191" s="140"/>
      <c r="X191" s="139">
        <f t="shared" si="5"/>
        <v>1187.2</v>
      </c>
      <c r="Y191" s="86"/>
      <c r="Z191" s="86"/>
      <c r="AA191" s="86"/>
      <c r="AB191" s="86"/>
      <c r="AC191" s="86"/>
    </row>
    <row r="192" customHeight="1" spans="2:29">
      <c r="B192" s="54"/>
      <c r="C192" s="55">
        <v>103270</v>
      </c>
      <c r="D192" s="56" t="s">
        <v>60</v>
      </c>
      <c r="E192" s="57" t="s">
        <v>61</v>
      </c>
      <c r="F192" s="58" t="s">
        <v>37</v>
      </c>
      <c r="G192" s="55">
        <v>1745</v>
      </c>
      <c r="H192" s="59">
        <v>11.609</v>
      </c>
      <c r="I192" s="93">
        <v>30972563</v>
      </c>
      <c r="J192" s="107">
        <v>1745</v>
      </c>
      <c r="K192" s="108">
        <v>11.609</v>
      </c>
      <c r="L192" s="113">
        <v>43209</v>
      </c>
      <c r="M192" s="113"/>
      <c r="N192" s="138"/>
      <c r="O192" s="138"/>
      <c r="P192" s="138"/>
      <c r="Q192" s="138"/>
      <c r="R192" s="138">
        <v>43213</v>
      </c>
      <c r="S192" s="65" t="s">
        <v>38</v>
      </c>
      <c r="T192" s="57">
        <v>320</v>
      </c>
      <c r="U192" s="139">
        <f t="shared" si="4"/>
        <v>3714.88</v>
      </c>
      <c r="V192" s="57"/>
      <c r="W192" s="140"/>
      <c r="X192" s="139">
        <f t="shared" si="5"/>
        <v>3714.88</v>
      </c>
      <c r="Y192" s="86"/>
      <c r="Z192" s="86"/>
      <c r="AA192" s="86"/>
      <c r="AB192" s="86"/>
      <c r="AC192" s="86"/>
    </row>
    <row r="193" customHeight="1" spans="2:29">
      <c r="B193" s="54"/>
      <c r="C193" s="55">
        <v>103278</v>
      </c>
      <c r="D193" s="56" t="s">
        <v>106</v>
      </c>
      <c r="E193" s="57" t="s">
        <v>43</v>
      </c>
      <c r="F193" s="58" t="s">
        <v>37</v>
      </c>
      <c r="G193" s="55">
        <v>500</v>
      </c>
      <c r="H193" s="59">
        <v>5</v>
      </c>
      <c r="I193" s="93">
        <v>30972564</v>
      </c>
      <c r="J193" s="107">
        <v>500</v>
      </c>
      <c r="K193" s="108">
        <v>5</v>
      </c>
      <c r="L193" s="113">
        <v>43209</v>
      </c>
      <c r="M193" s="113"/>
      <c r="N193" s="138"/>
      <c r="O193" s="138"/>
      <c r="P193" s="138"/>
      <c r="Q193" s="138"/>
      <c r="R193" s="138">
        <v>43214</v>
      </c>
      <c r="S193" s="65" t="s">
        <v>38</v>
      </c>
      <c r="T193" s="57">
        <v>633</v>
      </c>
      <c r="U193" s="139">
        <f t="shared" si="4"/>
        <v>3165</v>
      </c>
      <c r="V193" s="57"/>
      <c r="W193" s="140"/>
      <c r="X193" s="139">
        <f t="shared" si="5"/>
        <v>3165</v>
      </c>
      <c r="Y193" s="86"/>
      <c r="Z193" s="86"/>
      <c r="AA193" s="86"/>
      <c r="AB193" s="86"/>
      <c r="AC193" s="86"/>
    </row>
    <row r="194" customHeight="1" spans="2:29">
      <c r="B194" s="54">
        <v>43208</v>
      </c>
      <c r="C194" s="55">
        <v>103309</v>
      </c>
      <c r="D194" s="56" t="s">
        <v>185</v>
      </c>
      <c r="E194" s="57" t="s">
        <v>186</v>
      </c>
      <c r="F194" s="58" t="s">
        <v>37</v>
      </c>
      <c r="G194" s="55">
        <v>1000</v>
      </c>
      <c r="H194" s="59">
        <v>6.4</v>
      </c>
      <c r="I194" s="93">
        <v>30972565</v>
      </c>
      <c r="J194" s="107">
        <v>1000</v>
      </c>
      <c r="K194" s="108">
        <v>6.4</v>
      </c>
      <c r="L194" s="113">
        <v>43209</v>
      </c>
      <c r="M194" s="113"/>
      <c r="N194" s="138"/>
      <c r="O194" s="138"/>
      <c r="P194" s="138"/>
      <c r="Q194" s="138"/>
      <c r="R194" s="138">
        <v>43214</v>
      </c>
      <c r="S194" s="65" t="s">
        <v>38</v>
      </c>
      <c r="T194" s="57">
        <v>650</v>
      </c>
      <c r="U194" s="139">
        <f t="shared" si="4"/>
        <v>4160</v>
      </c>
      <c r="V194" s="57"/>
      <c r="W194" s="140"/>
      <c r="X194" s="139">
        <f t="shared" si="5"/>
        <v>4160</v>
      </c>
      <c r="Y194" s="86"/>
      <c r="Z194" s="86"/>
      <c r="AA194" s="86"/>
      <c r="AB194" s="86"/>
      <c r="AC194" s="86"/>
    </row>
    <row r="195" customHeight="1" spans="2:29">
      <c r="B195" s="54"/>
      <c r="C195" s="55">
        <v>103314</v>
      </c>
      <c r="D195" s="56" t="s">
        <v>576</v>
      </c>
      <c r="E195" s="57" t="s">
        <v>577</v>
      </c>
      <c r="F195" s="58" t="s">
        <v>37</v>
      </c>
      <c r="G195" s="55">
        <v>200</v>
      </c>
      <c r="H195" s="59">
        <v>1.28</v>
      </c>
      <c r="I195" s="93">
        <v>30972566</v>
      </c>
      <c r="J195" s="107">
        <v>200</v>
      </c>
      <c r="K195" s="108">
        <v>1.28</v>
      </c>
      <c r="L195" s="113">
        <v>43209</v>
      </c>
      <c r="M195" s="113"/>
      <c r="N195" s="138"/>
      <c r="O195" s="138"/>
      <c r="P195" s="138"/>
      <c r="Q195" s="138"/>
      <c r="R195" s="138">
        <v>43214</v>
      </c>
      <c r="S195" s="65" t="s">
        <v>38</v>
      </c>
      <c r="T195" s="57">
        <v>816</v>
      </c>
      <c r="U195" s="139">
        <f t="shared" si="4"/>
        <v>1044.48</v>
      </c>
      <c r="V195" s="57"/>
      <c r="W195" s="140"/>
      <c r="X195" s="139">
        <f t="shared" si="5"/>
        <v>1044.48</v>
      </c>
      <c r="Y195" s="86"/>
      <c r="Z195" s="86"/>
      <c r="AA195" s="86"/>
      <c r="AB195" s="86"/>
      <c r="AC195" s="86"/>
    </row>
    <row r="196" customHeight="1" spans="2:29">
      <c r="B196" s="54"/>
      <c r="C196" s="55">
        <v>103324</v>
      </c>
      <c r="D196" s="56" t="s">
        <v>578</v>
      </c>
      <c r="E196" s="57" t="s">
        <v>579</v>
      </c>
      <c r="F196" s="58" t="s">
        <v>37</v>
      </c>
      <c r="G196" s="55">
        <v>200</v>
      </c>
      <c r="H196" s="59">
        <v>1.28</v>
      </c>
      <c r="I196" s="93">
        <v>30972567</v>
      </c>
      <c r="J196" s="107">
        <v>200</v>
      </c>
      <c r="K196" s="108">
        <v>1.28</v>
      </c>
      <c r="L196" s="113">
        <v>43209</v>
      </c>
      <c r="M196" s="113"/>
      <c r="N196" s="138"/>
      <c r="O196" s="138"/>
      <c r="P196" s="138"/>
      <c r="Q196" s="138"/>
      <c r="R196" s="138">
        <v>43214</v>
      </c>
      <c r="S196" s="65" t="s">
        <v>38</v>
      </c>
      <c r="T196" s="57">
        <v>776</v>
      </c>
      <c r="U196" s="139">
        <f t="shared" ref="U196:U259" si="6">T196*K196</f>
        <v>993.28</v>
      </c>
      <c r="V196" s="57"/>
      <c r="W196" s="140"/>
      <c r="X196" s="139">
        <f t="shared" ref="X196:X259" si="7">W196+U196</f>
        <v>993.28</v>
      </c>
      <c r="Y196" s="86"/>
      <c r="Z196" s="86"/>
      <c r="AA196" s="86"/>
      <c r="AB196" s="86"/>
      <c r="AC196" s="86"/>
    </row>
    <row r="197" customHeight="1" spans="2:29">
      <c r="B197" s="54"/>
      <c r="C197" s="55">
        <v>103325</v>
      </c>
      <c r="D197" s="56" t="s">
        <v>183</v>
      </c>
      <c r="E197" s="57" t="s">
        <v>184</v>
      </c>
      <c r="F197" s="58" t="s">
        <v>37</v>
      </c>
      <c r="G197" s="55">
        <v>310</v>
      </c>
      <c r="H197" s="59">
        <v>2.038</v>
      </c>
      <c r="I197" s="93">
        <v>30972568</v>
      </c>
      <c r="J197" s="107">
        <v>310</v>
      </c>
      <c r="K197" s="108">
        <v>2.038</v>
      </c>
      <c r="L197" s="113">
        <v>43209</v>
      </c>
      <c r="M197" s="113"/>
      <c r="N197" s="138"/>
      <c r="O197" s="138"/>
      <c r="P197" s="138"/>
      <c r="Q197" s="138"/>
      <c r="R197" s="138">
        <v>43216</v>
      </c>
      <c r="S197" s="65" t="s">
        <v>38</v>
      </c>
      <c r="T197" s="57">
        <v>656</v>
      </c>
      <c r="U197" s="139">
        <f t="shared" si="6"/>
        <v>1336.928</v>
      </c>
      <c r="V197" s="57"/>
      <c r="W197" s="140"/>
      <c r="X197" s="139">
        <f t="shared" si="7"/>
        <v>1336.928</v>
      </c>
      <c r="Y197" s="86"/>
      <c r="Z197" s="86"/>
      <c r="AA197" s="86"/>
      <c r="AB197" s="86"/>
      <c r="AC197" s="86"/>
    </row>
    <row r="198" customHeight="1" spans="2:29">
      <c r="B198" s="54"/>
      <c r="C198" s="55">
        <v>103328</v>
      </c>
      <c r="D198" s="56" t="s">
        <v>62</v>
      </c>
      <c r="E198" s="57" t="s">
        <v>63</v>
      </c>
      <c r="F198" s="58" t="s">
        <v>37</v>
      </c>
      <c r="G198" s="55">
        <v>218</v>
      </c>
      <c r="H198" s="59">
        <v>1.3952</v>
      </c>
      <c r="I198" s="93">
        <v>30972569</v>
      </c>
      <c r="J198" s="107">
        <v>218</v>
      </c>
      <c r="K198" s="108">
        <v>1.3952</v>
      </c>
      <c r="L198" s="113">
        <v>43209</v>
      </c>
      <c r="M198" s="113"/>
      <c r="N198" s="138"/>
      <c r="O198" s="138"/>
      <c r="P198" s="138"/>
      <c r="Q198" s="138"/>
      <c r="R198" s="138">
        <v>43213</v>
      </c>
      <c r="S198" s="65" t="s">
        <v>38</v>
      </c>
      <c r="T198" s="57">
        <v>527</v>
      </c>
      <c r="U198" s="139">
        <f t="shared" si="6"/>
        <v>735.2704</v>
      </c>
      <c r="V198" s="57"/>
      <c r="W198" s="140"/>
      <c r="X198" s="139">
        <f t="shared" si="7"/>
        <v>735.2704</v>
      </c>
      <c r="Y198" s="86"/>
      <c r="Z198" s="86"/>
      <c r="AA198" s="86"/>
      <c r="AB198" s="86"/>
      <c r="AC198" s="86"/>
    </row>
    <row r="199" customHeight="1" spans="2:29">
      <c r="B199" s="54"/>
      <c r="C199" s="55">
        <v>103332</v>
      </c>
      <c r="D199" s="56" t="s">
        <v>95</v>
      </c>
      <c r="E199" s="57" t="s">
        <v>96</v>
      </c>
      <c r="F199" s="58" t="s">
        <v>37</v>
      </c>
      <c r="G199" s="55">
        <v>200</v>
      </c>
      <c r="H199" s="59">
        <v>1.722</v>
      </c>
      <c r="I199" s="93">
        <v>30972570</v>
      </c>
      <c r="J199" s="107">
        <v>200</v>
      </c>
      <c r="K199" s="108">
        <v>1.722</v>
      </c>
      <c r="L199" s="113">
        <v>43209</v>
      </c>
      <c r="M199" s="113"/>
      <c r="N199" s="138"/>
      <c r="O199" s="138"/>
      <c r="P199" s="138"/>
      <c r="Q199" s="138"/>
      <c r="R199" s="138">
        <v>43213</v>
      </c>
      <c r="S199" s="65" t="s">
        <v>38</v>
      </c>
      <c r="T199" s="57">
        <v>628</v>
      </c>
      <c r="U199" s="139">
        <f t="shared" si="6"/>
        <v>1081.416</v>
      </c>
      <c r="V199" s="57"/>
      <c r="W199" s="140"/>
      <c r="X199" s="139">
        <f t="shared" si="7"/>
        <v>1081.416</v>
      </c>
      <c r="Y199" s="86"/>
      <c r="Z199" s="86"/>
      <c r="AA199" s="86"/>
      <c r="AB199" s="86"/>
      <c r="AC199" s="86"/>
    </row>
    <row r="200" customHeight="1" spans="2:29">
      <c r="B200" s="54"/>
      <c r="C200" s="55">
        <v>103338</v>
      </c>
      <c r="D200" s="56" t="s">
        <v>349</v>
      </c>
      <c r="E200" s="57" t="s">
        <v>53</v>
      </c>
      <c r="F200" s="58" t="s">
        <v>37</v>
      </c>
      <c r="G200" s="55">
        <v>1670</v>
      </c>
      <c r="H200" s="59">
        <v>10.739</v>
      </c>
      <c r="I200" s="93">
        <v>30972571</v>
      </c>
      <c r="J200" s="107">
        <v>1670</v>
      </c>
      <c r="K200" s="108">
        <v>10.739</v>
      </c>
      <c r="L200" s="113">
        <v>43209</v>
      </c>
      <c r="M200" s="113"/>
      <c r="N200" s="138"/>
      <c r="O200" s="138"/>
      <c r="P200" s="138"/>
      <c r="Q200" s="138"/>
      <c r="R200" s="138">
        <v>43214</v>
      </c>
      <c r="S200" s="65" t="s">
        <v>38</v>
      </c>
      <c r="T200" s="57">
        <v>450</v>
      </c>
      <c r="U200" s="139">
        <f t="shared" si="6"/>
        <v>4832.55</v>
      </c>
      <c r="V200" s="57"/>
      <c r="W200" s="140"/>
      <c r="X200" s="139">
        <f t="shared" si="7"/>
        <v>4832.55</v>
      </c>
      <c r="Y200" s="86"/>
      <c r="Z200" s="86"/>
      <c r="AA200" s="86"/>
      <c r="AB200" s="86"/>
      <c r="AC200" s="86"/>
    </row>
    <row r="201" customHeight="1" spans="2:29">
      <c r="B201" s="54"/>
      <c r="C201" s="55">
        <v>103339</v>
      </c>
      <c r="D201" s="56" t="s">
        <v>375</v>
      </c>
      <c r="E201" s="57" t="s">
        <v>376</v>
      </c>
      <c r="F201" s="58" t="s">
        <v>37</v>
      </c>
      <c r="G201" s="55">
        <v>1500</v>
      </c>
      <c r="H201" s="59">
        <v>13.5</v>
      </c>
      <c r="I201" s="93">
        <v>30972572</v>
      </c>
      <c r="J201" s="107">
        <v>1500</v>
      </c>
      <c r="K201" s="108">
        <v>13.5</v>
      </c>
      <c r="L201" s="113">
        <v>43209</v>
      </c>
      <c r="M201" s="113"/>
      <c r="N201" s="138"/>
      <c r="O201" s="138"/>
      <c r="P201" s="138"/>
      <c r="Q201" s="138"/>
      <c r="R201" s="138">
        <v>43212</v>
      </c>
      <c r="S201" s="65" t="s">
        <v>38</v>
      </c>
      <c r="T201" s="57">
        <v>567</v>
      </c>
      <c r="U201" s="139">
        <f t="shared" si="6"/>
        <v>7654.5</v>
      </c>
      <c r="V201" s="57"/>
      <c r="W201" s="140"/>
      <c r="X201" s="139">
        <f t="shared" si="7"/>
        <v>7654.5</v>
      </c>
      <c r="Y201" s="86"/>
      <c r="Z201" s="86"/>
      <c r="AA201" s="86"/>
      <c r="AB201" s="86"/>
      <c r="AC201" s="86"/>
    </row>
    <row r="202" customHeight="1" spans="2:29">
      <c r="B202" s="54"/>
      <c r="C202" s="55">
        <v>103343</v>
      </c>
      <c r="D202" s="56" t="s">
        <v>99</v>
      </c>
      <c r="E202" s="57" t="s">
        <v>40</v>
      </c>
      <c r="F202" s="58" t="s">
        <v>37</v>
      </c>
      <c r="G202" s="55">
        <v>2000</v>
      </c>
      <c r="H202" s="59">
        <v>14.138</v>
      </c>
      <c r="I202" s="93">
        <v>30972573</v>
      </c>
      <c r="J202" s="107">
        <v>2000</v>
      </c>
      <c r="K202" s="108">
        <v>14.138</v>
      </c>
      <c r="L202" s="113">
        <v>43209</v>
      </c>
      <c r="M202" s="113"/>
      <c r="N202" s="138"/>
      <c r="O202" s="138"/>
      <c r="P202" s="138"/>
      <c r="Q202" s="138"/>
      <c r="R202" s="138">
        <v>43214</v>
      </c>
      <c r="S202" s="65" t="s">
        <v>38</v>
      </c>
      <c r="T202" s="57">
        <v>479</v>
      </c>
      <c r="U202" s="139">
        <f t="shared" si="6"/>
        <v>6772.102</v>
      </c>
      <c r="V202" s="57"/>
      <c r="W202" s="140"/>
      <c r="X202" s="139">
        <f t="shared" si="7"/>
        <v>6772.102</v>
      </c>
      <c r="Y202" s="86"/>
      <c r="Z202" s="86"/>
      <c r="AA202" s="86"/>
      <c r="AB202" s="86"/>
      <c r="AC202" s="86"/>
    </row>
    <row r="203" customHeight="1" spans="2:29">
      <c r="B203" s="54"/>
      <c r="C203" s="55">
        <v>103344</v>
      </c>
      <c r="D203" s="56" t="s">
        <v>334</v>
      </c>
      <c r="E203" s="57" t="s">
        <v>335</v>
      </c>
      <c r="F203" s="58" t="s">
        <v>37</v>
      </c>
      <c r="G203" s="55">
        <v>645</v>
      </c>
      <c r="H203" s="59">
        <v>4.371</v>
      </c>
      <c r="I203" s="93">
        <v>30972574</v>
      </c>
      <c r="J203" s="107">
        <v>645</v>
      </c>
      <c r="K203" s="108">
        <v>4.371</v>
      </c>
      <c r="L203" s="113">
        <v>43209</v>
      </c>
      <c r="M203" s="113"/>
      <c r="N203" s="138"/>
      <c r="O203" s="138"/>
      <c r="P203" s="138"/>
      <c r="Q203" s="138"/>
      <c r="R203" s="138">
        <v>43213</v>
      </c>
      <c r="S203" s="65" t="s">
        <v>38</v>
      </c>
      <c r="T203" s="57">
        <v>634</v>
      </c>
      <c r="U203" s="139">
        <f t="shared" si="6"/>
        <v>2771.214</v>
      </c>
      <c r="V203" s="57"/>
      <c r="W203" s="140"/>
      <c r="X203" s="139">
        <f t="shared" si="7"/>
        <v>2771.214</v>
      </c>
      <c r="Y203" s="86"/>
      <c r="Z203" s="86"/>
      <c r="AA203" s="86"/>
      <c r="AB203" s="86"/>
      <c r="AC203" s="86"/>
    </row>
    <row r="204" customHeight="1" spans="2:29">
      <c r="B204" s="54"/>
      <c r="C204" s="55">
        <v>103348</v>
      </c>
      <c r="D204" s="56" t="s">
        <v>123</v>
      </c>
      <c r="E204" s="57" t="s">
        <v>124</v>
      </c>
      <c r="F204" s="58" t="s">
        <v>37</v>
      </c>
      <c r="G204" s="55">
        <v>2960</v>
      </c>
      <c r="H204" s="59">
        <v>26.1165</v>
      </c>
      <c r="I204" s="93">
        <v>30972575</v>
      </c>
      <c r="J204" s="107">
        <v>2960</v>
      </c>
      <c r="K204" s="108">
        <v>26.1165</v>
      </c>
      <c r="L204" s="113">
        <v>43209</v>
      </c>
      <c r="M204" s="113"/>
      <c r="N204" s="138"/>
      <c r="O204" s="138"/>
      <c r="P204" s="138"/>
      <c r="Q204" s="138"/>
      <c r="R204" s="138">
        <v>43212</v>
      </c>
      <c r="S204" s="65" t="s">
        <v>38</v>
      </c>
      <c r="T204" s="57">
        <v>450</v>
      </c>
      <c r="U204" s="139">
        <f t="shared" si="6"/>
        <v>11752.425</v>
      </c>
      <c r="V204" s="57"/>
      <c r="W204" s="140"/>
      <c r="X204" s="139">
        <f t="shared" si="7"/>
        <v>11752.425</v>
      </c>
      <c r="Y204" s="86"/>
      <c r="Z204" s="86"/>
      <c r="AA204" s="86"/>
      <c r="AB204" s="86"/>
      <c r="AC204" s="86"/>
    </row>
    <row r="205" customHeight="1" spans="2:29">
      <c r="B205" s="54">
        <v>43209</v>
      </c>
      <c r="C205" s="55">
        <v>103444</v>
      </c>
      <c r="D205" s="56" t="s">
        <v>238</v>
      </c>
      <c r="E205" s="57" t="s">
        <v>239</v>
      </c>
      <c r="F205" s="58" t="s">
        <v>37</v>
      </c>
      <c r="G205" s="55">
        <v>3450</v>
      </c>
      <c r="H205" s="59">
        <v>31.06</v>
      </c>
      <c r="I205" s="93">
        <v>30972532</v>
      </c>
      <c r="J205" s="107">
        <v>3450</v>
      </c>
      <c r="K205" s="125">
        <v>31.05</v>
      </c>
      <c r="L205" s="113">
        <v>43210</v>
      </c>
      <c r="M205" s="113"/>
      <c r="N205" s="138"/>
      <c r="O205" s="138"/>
      <c r="P205" s="138"/>
      <c r="Q205" s="138"/>
      <c r="R205" s="138">
        <v>43213</v>
      </c>
      <c r="S205" s="65" t="s">
        <v>38</v>
      </c>
      <c r="T205" s="57">
        <v>509</v>
      </c>
      <c r="U205" s="139">
        <f t="shared" si="6"/>
        <v>15804.45</v>
      </c>
      <c r="V205" s="57"/>
      <c r="W205" s="140"/>
      <c r="X205" s="139">
        <f t="shared" si="7"/>
        <v>15804.45</v>
      </c>
      <c r="Y205" s="86"/>
      <c r="Z205" s="86"/>
      <c r="AA205" s="86"/>
      <c r="AB205" s="86"/>
      <c r="AC205" s="86"/>
    </row>
    <row r="206" customHeight="1" spans="2:29">
      <c r="B206" s="54"/>
      <c r="C206" s="55">
        <v>103450</v>
      </c>
      <c r="D206" s="101" t="s">
        <v>255</v>
      </c>
      <c r="E206" s="57" t="s">
        <v>72</v>
      </c>
      <c r="F206" s="58" t="s">
        <v>37</v>
      </c>
      <c r="G206" s="55">
        <v>200</v>
      </c>
      <c r="H206" s="59">
        <v>1.289</v>
      </c>
      <c r="I206" s="93">
        <v>30972533</v>
      </c>
      <c r="J206" s="107">
        <v>200</v>
      </c>
      <c r="K206" s="108">
        <v>1.289</v>
      </c>
      <c r="L206" s="113">
        <v>43210</v>
      </c>
      <c r="M206" s="113"/>
      <c r="N206" s="138"/>
      <c r="O206" s="138"/>
      <c r="P206" s="138"/>
      <c r="Q206" s="138"/>
      <c r="R206" s="138">
        <v>43215</v>
      </c>
      <c r="S206" s="65" t="s">
        <v>38</v>
      </c>
      <c r="T206" s="57">
        <v>776</v>
      </c>
      <c r="U206" s="139">
        <f t="shared" si="6"/>
        <v>1000.264</v>
      </c>
      <c r="V206" s="57"/>
      <c r="W206" s="140"/>
      <c r="X206" s="139">
        <f t="shared" si="7"/>
        <v>1000.264</v>
      </c>
      <c r="Y206" s="86"/>
      <c r="Z206" s="86"/>
      <c r="AA206" s="86"/>
      <c r="AB206" s="86"/>
      <c r="AC206" s="86"/>
    </row>
    <row r="207" customHeight="1" spans="2:29">
      <c r="B207" s="57"/>
      <c r="C207" s="55">
        <v>103452</v>
      </c>
      <c r="D207" s="101" t="s">
        <v>181</v>
      </c>
      <c r="E207" s="57" t="s">
        <v>182</v>
      </c>
      <c r="F207" s="58" t="s">
        <v>37</v>
      </c>
      <c r="G207" s="55">
        <v>560</v>
      </c>
      <c r="H207" s="59">
        <v>4.592</v>
      </c>
      <c r="I207" s="93">
        <v>30972534</v>
      </c>
      <c r="J207" s="107">
        <v>560</v>
      </c>
      <c r="K207" s="108">
        <v>4.592</v>
      </c>
      <c r="L207" s="113">
        <v>43210</v>
      </c>
      <c r="M207" s="113"/>
      <c r="N207" s="138"/>
      <c r="O207" s="138"/>
      <c r="P207" s="138"/>
      <c r="Q207" s="138"/>
      <c r="R207" s="138">
        <v>43215</v>
      </c>
      <c r="S207" s="65" t="s">
        <v>38</v>
      </c>
      <c r="T207" s="57">
        <v>656</v>
      </c>
      <c r="U207" s="139">
        <f t="shared" si="6"/>
        <v>3012.352</v>
      </c>
      <c r="V207" s="57"/>
      <c r="W207" s="140"/>
      <c r="X207" s="139">
        <f t="shared" si="7"/>
        <v>3012.352</v>
      </c>
      <c r="Y207" s="86"/>
      <c r="Z207" s="86"/>
      <c r="AA207" s="86"/>
      <c r="AB207" s="86"/>
      <c r="AC207" s="86"/>
    </row>
    <row r="208" customHeight="1" spans="2:29">
      <c r="B208" s="54"/>
      <c r="C208" s="55">
        <v>103453</v>
      </c>
      <c r="D208" s="101" t="s">
        <v>302</v>
      </c>
      <c r="E208" s="57" t="s">
        <v>45</v>
      </c>
      <c r="F208" s="58" t="s">
        <v>37</v>
      </c>
      <c r="G208" s="55">
        <v>220</v>
      </c>
      <c r="H208" s="59">
        <v>1.804</v>
      </c>
      <c r="I208" s="93">
        <v>30972535</v>
      </c>
      <c r="J208" s="107">
        <v>220</v>
      </c>
      <c r="K208" s="108">
        <v>1.804</v>
      </c>
      <c r="L208" s="113">
        <v>43210</v>
      </c>
      <c r="M208" s="113"/>
      <c r="N208" s="138"/>
      <c r="O208" s="138"/>
      <c r="P208" s="138"/>
      <c r="Q208" s="138"/>
      <c r="R208" s="138">
        <v>43214</v>
      </c>
      <c r="S208" s="65" t="s">
        <v>38</v>
      </c>
      <c r="T208" s="57">
        <v>520</v>
      </c>
      <c r="U208" s="139">
        <f t="shared" si="6"/>
        <v>938.08</v>
      </c>
      <c r="V208" s="57"/>
      <c r="W208" s="140"/>
      <c r="X208" s="139">
        <f t="shared" si="7"/>
        <v>938.08</v>
      </c>
      <c r="Y208" s="86"/>
      <c r="Z208" s="86"/>
      <c r="AA208" s="86"/>
      <c r="AB208" s="86"/>
      <c r="AC208" s="86"/>
    </row>
    <row r="209" customHeight="1" spans="2:29">
      <c r="B209" s="57"/>
      <c r="C209" s="105">
        <v>103455</v>
      </c>
      <c r="D209" s="101" t="s">
        <v>265</v>
      </c>
      <c r="E209" s="57" t="s">
        <v>266</v>
      </c>
      <c r="F209" s="58" t="s">
        <v>37</v>
      </c>
      <c r="G209" s="55">
        <v>320</v>
      </c>
      <c r="H209" s="59">
        <v>2.285</v>
      </c>
      <c r="I209" s="93">
        <v>30972536</v>
      </c>
      <c r="J209" s="107">
        <v>320</v>
      </c>
      <c r="K209" s="108">
        <v>2.285</v>
      </c>
      <c r="L209" s="113">
        <v>43210</v>
      </c>
      <c r="M209" s="113"/>
      <c r="N209" s="138"/>
      <c r="O209" s="138"/>
      <c r="P209" s="138"/>
      <c r="Q209" s="138"/>
      <c r="R209" s="138">
        <v>43217</v>
      </c>
      <c r="S209" s="65" t="s">
        <v>38</v>
      </c>
      <c r="T209" s="57">
        <v>650</v>
      </c>
      <c r="U209" s="139">
        <f t="shared" si="6"/>
        <v>1485.25</v>
      </c>
      <c r="V209" s="57"/>
      <c r="W209" s="140"/>
      <c r="X209" s="139">
        <f t="shared" si="7"/>
        <v>1485.25</v>
      </c>
      <c r="Y209" s="86"/>
      <c r="Z209" s="86"/>
      <c r="AA209" s="86"/>
      <c r="AB209" s="86"/>
      <c r="AC209" s="86"/>
    </row>
    <row r="210" customHeight="1" spans="2:29">
      <c r="B210" s="57"/>
      <c r="C210" s="105">
        <v>103457</v>
      </c>
      <c r="D210" s="101" t="s">
        <v>279</v>
      </c>
      <c r="E210" s="57" t="s">
        <v>280</v>
      </c>
      <c r="F210" s="58" t="s">
        <v>37</v>
      </c>
      <c r="G210" s="55">
        <v>410</v>
      </c>
      <c r="H210" s="59">
        <v>2.969</v>
      </c>
      <c r="I210" s="93">
        <v>30972537</v>
      </c>
      <c r="J210" s="107">
        <v>410</v>
      </c>
      <c r="K210" s="108">
        <v>2.969</v>
      </c>
      <c r="L210" s="113">
        <v>43210</v>
      </c>
      <c r="M210" s="113"/>
      <c r="N210" s="138"/>
      <c r="O210" s="138"/>
      <c r="P210" s="138"/>
      <c r="Q210" s="138"/>
      <c r="R210" s="138">
        <v>43215</v>
      </c>
      <c r="S210" s="65" t="s">
        <v>38</v>
      </c>
      <c r="T210" s="57">
        <v>682</v>
      </c>
      <c r="U210" s="139">
        <f t="shared" si="6"/>
        <v>2024.858</v>
      </c>
      <c r="V210" s="57"/>
      <c r="W210" s="140"/>
      <c r="X210" s="139">
        <f t="shared" si="7"/>
        <v>2024.858</v>
      </c>
      <c r="Y210" s="86"/>
      <c r="Z210" s="86"/>
      <c r="AA210" s="86"/>
      <c r="AB210" s="86"/>
      <c r="AC210" s="86"/>
    </row>
    <row r="211" customHeight="1" spans="2:29">
      <c r="B211" s="57"/>
      <c r="C211" s="105">
        <v>103461</v>
      </c>
      <c r="D211" s="101" t="s">
        <v>580</v>
      </c>
      <c r="E211" s="57" t="s">
        <v>581</v>
      </c>
      <c r="F211" s="58" t="s">
        <v>37</v>
      </c>
      <c r="G211" s="55">
        <v>200</v>
      </c>
      <c r="H211" s="59">
        <v>1.358</v>
      </c>
      <c r="I211" s="93">
        <v>30972538</v>
      </c>
      <c r="J211" s="107">
        <v>200</v>
      </c>
      <c r="K211" s="108">
        <v>1.358</v>
      </c>
      <c r="L211" s="113">
        <v>43210</v>
      </c>
      <c r="M211" s="113"/>
      <c r="N211" s="138"/>
      <c r="O211" s="138"/>
      <c r="P211" s="138"/>
      <c r="Q211" s="138"/>
      <c r="R211" s="138">
        <v>43215</v>
      </c>
      <c r="S211" s="65" t="s">
        <v>38</v>
      </c>
      <c r="T211" s="57">
        <v>695</v>
      </c>
      <c r="U211" s="139">
        <f t="shared" si="6"/>
        <v>943.81</v>
      </c>
      <c r="V211" s="57"/>
      <c r="W211" s="140"/>
      <c r="X211" s="139">
        <f t="shared" si="7"/>
        <v>943.81</v>
      </c>
      <c r="Y211" s="86"/>
      <c r="Z211" s="86"/>
      <c r="AA211" s="86"/>
      <c r="AB211" s="86"/>
      <c r="AC211" s="86"/>
    </row>
    <row r="212" customHeight="1" spans="2:29">
      <c r="B212" s="57"/>
      <c r="C212" s="105">
        <v>103463</v>
      </c>
      <c r="D212" s="101" t="s">
        <v>582</v>
      </c>
      <c r="E212" s="57" t="s">
        <v>583</v>
      </c>
      <c r="F212" s="58" t="s">
        <v>37</v>
      </c>
      <c r="G212" s="55">
        <v>200</v>
      </c>
      <c r="H212" s="59">
        <v>1.745</v>
      </c>
      <c r="I212" s="93">
        <v>30972545</v>
      </c>
      <c r="J212" s="107">
        <v>200</v>
      </c>
      <c r="K212" s="108">
        <v>1.745</v>
      </c>
      <c r="L212" s="113">
        <v>43210</v>
      </c>
      <c r="M212" s="113"/>
      <c r="N212" s="138"/>
      <c r="O212" s="138"/>
      <c r="P212" s="138"/>
      <c r="Q212" s="138"/>
      <c r="R212" s="138">
        <v>43215</v>
      </c>
      <c r="S212" s="65" t="s">
        <v>38</v>
      </c>
      <c r="T212" s="57">
        <v>628</v>
      </c>
      <c r="U212" s="139">
        <f t="shared" si="6"/>
        <v>1095.86</v>
      </c>
      <c r="V212" s="57"/>
      <c r="W212" s="140"/>
      <c r="X212" s="139">
        <f t="shared" si="7"/>
        <v>1095.86</v>
      </c>
      <c r="Y212" s="86"/>
      <c r="Z212" s="86"/>
      <c r="AA212" s="86"/>
      <c r="AB212" s="86"/>
      <c r="AC212" s="86"/>
    </row>
    <row r="213" customHeight="1" spans="2:29">
      <c r="B213" s="54"/>
      <c r="C213" s="105">
        <v>103464</v>
      </c>
      <c r="D213" s="101" t="s">
        <v>395</v>
      </c>
      <c r="E213" s="57" t="s">
        <v>396</v>
      </c>
      <c r="F213" s="58" t="s">
        <v>37</v>
      </c>
      <c r="G213" s="55">
        <v>200</v>
      </c>
      <c r="H213" s="59">
        <v>1.722</v>
      </c>
      <c r="I213" s="93">
        <v>30972546</v>
      </c>
      <c r="J213" s="107">
        <v>200</v>
      </c>
      <c r="K213" s="108">
        <v>1.722</v>
      </c>
      <c r="L213" s="113">
        <v>43210</v>
      </c>
      <c r="M213" s="113"/>
      <c r="N213" s="138"/>
      <c r="O213" s="138"/>
      <c r="P213" s="138"/>
      <c r="Q213" s="138"/>
      <c r="R213" s="138">
        <v>43214</v>
      </c>
      <c r="S213" s="65" t="s">
        <v>38</v>
      </c>
      <c r="T213" s="57">
        <v>615</v>
      </c>
      <c r="U213" s="139">
        <f t="shared" si="6"/>
        <v>1059.03</v>
      </c>
      <c r="V213" s="57"/>
      <c r="W213" s="140"/>
      <c r="X213" s="139">
        <f t="shared" si="7"/>
        <v>1059.03</v>
      </c>
      <c r="Y213" s="86"/>
      <c r="Z213" s="86"/>
      <c r="AA213" s="86"/>
      <c r="AB213" s="86"/>
      <c r="AC213" s="86"/>
    </row>
    <row r="214" customHeight="1" spans="2:29">
      <c r="B214" s="54"/>
      <c r="C214" s="105">
        <v>103465</v>
      </c>
      <c r="D214" s="101" t="s">
        <v>131</v>
      </c>
      <c r="E214" s="57" t="s">
        <v>132</v>
      </c>
      <c r="F214" s="58" t="s">
        <v>37</v>
      </c>
      <c r="G214" s="55">
        <v>680</v>
      </c>
      <c r="H214" s="59">
        <v>4.814</v>
      </c>
      <c r="I214" s="93">
        <v>30972547</v>
      </c>
      <c r="J214" s="107">
        <v>680</v>
      </c>
      <c r="K214" s="108">
        <v>4.814</v>
      </c>
      <c r="L214" s="113">
        <v>43210</v>
      </c>
      <c r="M214" s="113"/>
      <c r="N214" s="138"/>
      <c r="O214" s="138"/>
      <c r="P214" s="138"/>
      <c r="Q214" s="138"/>
      <c r="R214" s="138">
        <v>43214</v>
      </c>
      <c r="S214" s="65" t="s">
        <v>38</v>
      </c>
      <c r="T214" s="57">
        <v>563</v>
      </c>
      <c r="U214" s="139">
        <f t="shared" si="6"/>
        <v>2710.282</v>
      </c>
      <c r="V214" s="57"/>
      <c r="W214" s="140"/>
      <c r="X214" s="139">
        <f t="shared" si="7"/>
        <v>2710.282</v>
      </c>
      <c r="Y214" s="86"/>
      <c r="Z214" s="86"/>
      <c r="AA214" s="86"/>
      <c r="AB214" s="86"/>
      <c r="AC214" s="86"/>
    </row>
    <row r="215" customHeight="1" spans="2:29">
      <c r="B215" s="54"/>
      <c r="C215" s="105">
        <v>103466</v>
      </c>
      <c r="D215" s="101" t="s">
        <v>127</v>
      </c>
      <c r="E215" s="57" t="s">
        <v>63</v>
      </c>
      <c r="F215" s="58" t="s">
        <v>37</v>
      </c>
      <c r="G215" s="55">
        <v>350</v>
      </c>
      <c r="H215" s="59">
        <v>2.57</v>
      </c>
      <c r="I215" s="93">
        <v>30972548</v>
      </c>
      <c r="J215" s="107">
        <v>350</v>
      </c>
      <c r="K215" s="108">
        <v>2.57</v>
      </c>
      <c r="L215" s="113">
        <v>43210</v>
      </c>
      <c r="M215" s="113"/>
      <c r="N215" s="138"/>
      <c r="O215" s="138"/>
      <c r="P215" s="138"/>
      <c r="Q215" s="138"/>
      <c r="R215" s="138">
        <v>43214</v>
      </c>
      <c r="S215" s="65" t="s">
        <v>38</v>
      </c>
      <c r="T215" s="57">
        <v>517</v>
      </c>
      <c r="U215" s="139">
        <f t="shared" si="6"/>
        <v>1328.69</v>
      </c>
      <c r="V215" s="57"/>
      <c r="W215" s="140"/>
      <c r="X215" s="139">
        <f t="shared" si="7"/>
        <v>1328.69</v>
      </c>
      <c r="Y215" s="86"/>
      <c r="Z215" s="86"/>
      <c r="AA215" s="86"/>
      <c r="AB215" s="86"/>
      <c r="AC215" s="86"/>
    </row>
    <row r="216" customHeight="1" spans="2:29">
      <c r="B216" s="54"/>
      <c r="C216" s="105">
        <v>103480</v>
      </c>
      <c r="D216" s="101" t="s">
        <v>138</v>
      </c>
      <c r="E216" s="57" t="s">
        <v>450</v>
      </c>
      <c r="F216" s="58" t="s">
        <v>37</v>
      </c>
      <c r="G216" s="55">
        <v>70</v>
      </c>
      <c r="H216" s="59">
        <v>0.448</v>
      </c>
      <c r="I216" s="93">
        <v>30972549</v>
      </c>
      <c r="J216" s="107">
        <v>70</v>
      </c>
      <c r="K216" s="108">
        <v>0.448</v>
      </c>
      <c r="L216" s="113">
        <v>43210</v>
      </c>
      <c r="M216" s="113"/>
      <c r="N216" s="138"/>
      <c r="O216" s="138"/>
      <c r="P216" s="138"/>
      <c r="Q216" s="138"/>
      <c r="R216" s="138">
        <v>43216</v>
      </c>
      <c r="S216" s="65" t="s">
        <v>38</v>
      </c>
      <c r="T216" s="57">
        <v>580</v>
      </c>
      <c r="U216" s="139">
        <f t="shared" si="6"/>
        <v>259.84</v>
      </c>
      <c r="V216" s="57"/>
      <c r="W216" s="140">
        <v>340</v>
      </c>
      <c r="X216" s="139">
        <f t="shared" si="7"/>
        <v>599.84</v>
      </c>
      <c r="Y216" s="86"/>
      <c r="Z216" s="86"/>
      <c r="AA216" s="86"/>
      <c r="AB216" s="86"/>
      <c r="AC216" s="86"/>
    </row>
    <row r="217" customHeight="1" spans="2:29">
      <c r="B217" s="57"/>
      <c r="C217" s="105">
        <v>103482</v>
      </c>
      <c r="D217" s="101" t="s">
        <v>138</v>
      </c>
      <c r="E217" s="57" t="s">
        <v>450</v>
      </c>
      <c r="F217" s="58" t="s">
        <v>37</v>
      </c>
      <c r="G217" s="55">
        <v>90</v>
      </c>
      <c r="H217" s="59">
        <v>0.576</v>
      </c>
      <c r="I217" s="93">
        <v>30972550</v>
      </c>
      <c r="J217" s="107">
        <v>90</v>
      </c>
      <c r="K217" s="108">
        <v>0.576</v>
      </c>
      <c r="L217" s="113">
        <v>43210</v>
      </c>
      <c r="M217" s="113"/>
      <c r="N217" s="138"/>
      <c r="O217" s="138"/>
      <c r="P217" s="138"/>
      <c r="Q217" s="138"/>
      <c r="R217" s="138">
        <v>43217</v>
      </c>
      <c r="S217" s="65" t="s">
        <v>38</v>
      </c>
      <c r="T217" s="57">
        <v>580</v>
      </c>
      <c r="U217" s="139">
        <f t="shared" si="6"/>
        <v>334.08</v>
      </c>
      <c r="V217" s="57"/>
      <c r="W217" s="140">
        <v>340</v>
      </c>
      <c r="X217" s="139">
        <f t="shared" si="7"/>
        <v>674.08</v>
      </c>
      <c r="Y217" s="86"/>
      <c r="Z217" s="86"/>
      <c r="AA217" s="86"/>
      <c r="AB217" s="86"/>
      <c r="AC217" s="86"/>
    </row>
    <row r="218" customHeight="1" spans="2:29">
      <c r="B218" s="57"/>
      <c r="C218" s="105">
        <v>103483</v>
      </c>
      <c r="D218" s="101" t="s">
        <v>138</v>
      </c>
      <c r="E218" s="57" t="s">
        <v>451</v>
      </c>
      <c r="F218" s="58" t="s">
        <v>37</v>
      </c>
      <c r="G218" s="55">
        <v>80</v>
      </c>
      <c r="H218" s="59">
        <v>0.512</v>
      </c>
      <c r="I218" s="93">
        <v>30972551</v>
      </c>
      <c r="J218" s="107">
        <v>80</v>
      </c>
      <c r="K218" s="108">
        <v>0.512</v>
      </c>
      <c r="L218" s="113">
        <v>43210</v>
      </c>
      <c r="M218" s="113"/>
      <c r="N218" s="138"/>
      <c r="O218" s="138"/>
      <c r="P218" s="138"/>
      <c r="Q218" s="138"/>
      <c r="R218" s="138">
        <v>43216</v>
      </c>
      <c r="S218" s="65" t="s">
        <v>38</v>
      </c>
      <c r="T218" s="57">
        <v>540</v>
      </c>
      <c r="U218" s="139">
        <f t="shared" si="6"/>
        <v>276.48</v>
      </c>
      <c r="V218" s="57"/>
      <c r="W218" s="140">
        <v>340</v>
      </c>
      <c r="X218" s="139">
        <f t="shared" si="7"/>
        <v>616.48</v>
      </c>
      <c r="Y218" s="86"/>
      <c r="Z218" s="86"/>
      <c r="AA218" s="86"/>
      <c r="AB218" s="86"/>
      <c r="AC218" s="86"/>
    </row>
    <row r="219" customHeight="1" spans="2:29">
      <c r="B219" s="54"/>
      <c r="C219" s="105">
        <v>103485</v>
      </c>
      <c r="D219" s="101" t="s">
        <v>138</v>
      </c>
      <c r="E219" s="57" t="s">
        <v>452</v>
      </c>
      <c r="F219" s="58" t="s">
        <v>37</v>
      </c>
      <c r="G219" s="55">
        <v>100</v>
      </c>
      <c r="H219" s="59">
        <v>0.64</v>
      </c>
      <c r="I219" s="93">
        <v>30972552</v>
      </c>
      <c r="J219" s="107">
        <v>100</v>
      </c>
      <c r="K219" s="108">
        <v>0.64</v>
      </c>
      <c r="L219" s="113">
        <v>43210</v>
      </c>
      <c r="M219" s="113"/>
      <c r="N219" s="138"/>
      <c r="O219" s="138"/>
      <c r="P219" s="138"/>
      <c r="Q219" s="138"/>
      <c r="R219" s="138">
        <v>43217</v>
      </c>
      <c r="S219" s="65" t="s">
        <v>38</v>
      </c>
      <c r="T219" s="57">
        <v>650</v>
      </c>
      <c r="U219" s="139">
        <f t="shared" si="6"/>
        <v>416</v>
      </c>
      <c r="V219" s="57"/>
      <c r="W219" s="140">
        <v>340</v>
      </c>
      <c r="X219" s="139">
        <f t="shared" si="7"/>
        <v>756</v>
      </c>
      <c r="Y219" s="86"/>
      <c r="Z219" s="86"/>
      <c r="AA219" s="86"/>
      <c r="AB219" s="86"/>
      <c r="AC219" s="86"/>
    </row>
    <row r="220" customHeight="1" spans="2:29">
      <c r="B220" s="54"/>
      <c r="C220" s="105">
        <v>103487</v>
      </c>
      <c r="D220" s="101" t="s">
        <v>138</v>
      </c>
      <c r="E220" s="57" t="s">
        <v>460</v>
      </c>
      <c r="F220" s="58" t="s">
        <v>37</v>
      </c>
      <c r="G220" s="55">
        <v>60</v>
      </c>
      <c r="H220" s="59">
        <v>0.384</v>
      </c>
      <c r="I220" s="93">
        <v>30972553</v>
      </c>
      <c r="J220" s="107">
        <v>60</v>
      </c>
      <c r="K220" s="108">
        <v>0.384</v>
      </c>
      <c r="L220" s="113">
        <v>43210</v>
      </c>
      <c r="M220" s="113"/>
      <c r="N220" s="138"/>
      <c r="O220" s="138"/>
      <c r="P220" s="138"/>
      <c r="Q220" s="138"/>
      <c r="R220" s="138">
        <v>43215</v>
      </c>
      <c r="S220" s="65" t="s">
        <v>38</v>
      </c>
      <c r="T220" s="57">
        <v>260</v>
      </c>
      <c r="U220" s="139">
        <f t="shared" si="6"/>
        <v>99.84</v>
      </c>
      <c r="V220" s="57"/>
      <c r="W220" s="140">
        <v>340</v>
      </c>
      <c r="X220" s="139">
        <f t="shared" si="7"/>
        <v>439.84</v>
      </c>
      <c r="Y220" s="86"/>
      <c r="Z220" s="86"/>
      <c r="AA220" s="86"/>
      <c r="AB220" s="86"/>
      <c r="AC220" s="86"/>
    </row>
    <row r="221" customHeight="1" spans="2:29">
      <c r="B221" s="54"/>
      <c r="C221" s="105">
        <v>103488</v>
      </c>
      <c r="D221" s="101" t="s">
        <v>138</v>
      </c>
      <c r="E221" s="57" t="s">
        <v>584</v>
      </c>
      <c r="F221" s="58" t="s">
        <v>37</v>
      </c>
      <c r="G221" s="55">
        <v>70</v>
      </c>
      <c r="H221" s="59">
        <v>0.448</v>
      </c>
      <c r="I221" s="93">
        <v>30972554</v>
      </c>
      <c r="J221" s="107">
        <v>70</v>
      </c>
      <c r="K221" s="108">
        <v>0.448</v>
      </c>
      <c r="L221" s="113">
        <v>43210</v>
      </c>
      <c r="M221" s="113"/>
      <c r="N221" s="138"/>
      <c r="O221" s="138"/>
      <c r="P221" s="138"/>
      <c r="Q221" s="138"/>
      <c r="R221" s="138">
        <v>43217</v>
      </c>
      <c r="S221" s="65" t="s">
        <v>38</v>
      </c>
      <c r="T221" s="57">
        <v>780</v>
      </c>
      <c r="U221" s="139">
        <f t="shared" si="6"/>
        <v>349.44</v>
      </c>
      <c r="V221" s="57"/>
      <c r="W221" s="140">
        <v>340</v>
      </c>
      <c r="X221" s="139">
        <f t="shared" si="7"/>
        <v>689.44</v>
      </c>
      <c r="Y221" s="86"/>
      <c r="Z221" s="86"/>
      <c r="AA221" s="86"/>
      <c r="AB221" s="86"/>
      <c r="AC221" s="86"/>
    </row>
    <row r="222" customHeight="1" spans="2:29">
      <c r="B222" s="57"/>
      <c r="C222" s="105">
        <v>103489</v>
      </c>
      <c r="D222" s="101" t="s">
        <v>138</v>
      </c>
      <c r="E222" s="57" t="s">
        <v>458</v>
      </c>
      <c r="F222" s="58" t="s">
        <v>37</v>
      </c>
      <c r="G222" s="55">
        <v>100</v>
      </c>
      <c r="H222" s="59">
        <v>0.64</v>
      </c>
      <c r="I222" s="93">
        <v>30972555</v>
      </c>
      <c r="J222" s="107">
        <v>100</v>
      </c>
      <c r="K222" s="108">
        <v>0.64</v>
      </c>
      <c r="L222" s="113">
        <v>43210</v>
      </c>
      <c r="M222" s="113"/>
      <c r="N222" s="138"/>
      <c r="O222" s="138"/>
      <c r="P222" s="138"/>
      <c r="Q222" s="138"/>
      <c r="R222" s="138">
        <v>43216</v>
      </c>
      <c r="S222" s="65" t="s">
        <v>38</v>
      </c>
      <c r="T222" s="57">
        <v>500</v>
      </c>
      <c r="U222" s="139">
        <f t="shared" si="6"/>
        <v>320</v>
      </c>
      <c r="V222" s="57"/>
      <c r="W222" s="140">
        <v>340</v>
      </c>
      <c r="X222" s="139">
        <f t="shared" si="7"/>
        <v>660</v>
      </c>
      <c r="Y222" s="86"/>
      <c r="Z222" s="86"/>
      <c r="AA222" s="86"/>
      <c r="AB222" s="86"/>
      <c r="AC222" s="86"/>
    </row>
    <row r="223" customHeight="1" spans="2:29">
      <c r="B223" s="57"/>
      <c r="C223" s="105">
        <v>103490</v>
      </c>
      <c r="D223" s="101" t="s">
        <v>138</v>
      </c>
      <c r="E223" s="57" t="s">
        <v>585</v>
      </c>
      <c r="F223" s="58" t="s">
        <v>37</v>
      </c>
      <c r="G223" s="55">
        <v>40</v>
      </c>
      <c r="H223" s="59">
        <v>0.256</v>
      </c>
      <c r="I223" s="93">
        <v>30972556</v>
      </c>
      <c r="J223" s="107">
        <v>40</v>
      </c>
      <c r="K223" s="108">
        <v>0.256</v>
      </c>
      <c r="L223" s="113">
        <v>43210</v>
      </c>
      <c r="M223" s="113"/>
      <c r="N223" s="138"/>
      <c r="O223" s="138"/>
      <c r="P223" s="138"/>
      <c r="Q223" s="138"/>
      <c r="R223" s="138">
        <v>43215</v>
      </c>
      <c r="S223" s="65" t="s">
        <v>38</v>
      </c>
      <c r="T223" s="57">
        <v>320</v>
      </c>
      <c r="U223" s="139">
        <f t="shared" si="6"/>
        <v>81.92</v>
      </c>
      <c r="V223" s="57"/>
      <c r="W223" s="140">
        <v>340</v>
      </c>
      <c r="X223" s="139">
        <f t="shared" si="7"/>
        <v>421.92</v>
      </c>
      <c r="Y223" s="86"/>
      <c r="Z223" s="86"/>
      <c r="AA223" s="86"/>
      <c r="AB223" s="86"/>
      <c r="AC223" s="86"/>
    </row>
    <row r="224" customHeight="1" spans="2:29">
      <c r="B224" s="57"/>
      <c r="C224" s="55">
        <v>103507</v>
      </c>
      <c r="D224" s="101" t="s">
        <v>586</v>
      </c>
      <c r="E224" s="57" t="s">
        <v>587</v>
      </c>
      <c r="F224" s="58" t="s">
        <v>37</v>
      </c>
      <c r="G224" s="55">
        <v>202</v>
      </c>
      <c r="H224" s="59">
        <v>1.3708</v>
      </c>
      <c r="I224" s="93">
        <v>30972557</v>
      </c>
      <c r="J224" s="107">
        <v>202</v>
      </c>
      <c r="K224" s="108">
        <v>1.3708</v>
      </c>
      <c r="L224" s="113">
        <v>43210</v>
      </c>
      <c r="M224" s="113"/>
      <c r="N224" s="138"/>
      <c r="O224" s="138"/>
      <c r="P224" s="138"/>
      <c r="Q224" s="138"/>
      <c r="R224" s="138">
        <v>43215</v>
      </c>
      <c r="S224" s="65" t="s">
        <v>38</v>
      </c>
      <c r="T224" s="57">
        <v>695</v>
      </c>
      <c r="U224" s="139">
        <f t="shared" si="6"/>
        <v>952.706</v>
      </c>
      <c r="V224" s="57"/>
      <c r="W224" s="140"/>
      <c r="X224" s="139">
        <f t="shared" si="7"/>
        <v>952.706</v>
      </c>
      <c r="Y224" s="86"/>
      <c r="Z224" s="86"/>
      <c r="AA224" s="86"/>
      <c r="AB224" s="86"/>
      <c r="AC224" s="86"/>
    </row>
    <row r="225" customHeight="1" spans="2:29">
      <c r="B225" s="54"/>
      <c r="C225" s="55">
        <v>103508</v>
      </c>
      <c r="D225" s="101" t="s">
        <v>300</v>
      </c>
      <c r="E225" s="57" t="s">
        <v>301</v>
      </c>
      <c r="F225" s="58" t="s">
        <v>37</v>
      </c>
      <c r="G225" s="55">
        <v>3450</v>
      </c>
      <c r="H225" s="59">
        <v>28.45</v>
      </c>
      <c r="I225" s="93">
        <v>30972558</v>
      </c>
      <c r="J225" s="107">
        <v>3450</v>
      </c>
      <c r="K225" s="108">
        <v>28.45</v>
      </c>
      <c r="L225" s="113">
        <v>43210</v>
      </c>
      <c r="M225" s="113"/>
      <c r="N225" s="138"/>
      <c r="O225" s="138"/>
      <c r="P225" s="138"/>
      <c r="Q225" s="138"/>
      <c r="R225" s="138">
        <v>43214</v>
      </c>
      <c r="S225" s="65" t="s">
        <v>38</v>
      </c>
      <c r="T225" s="57">
        <v>570</v>
      </c>
      <c r="U225" s="139">
        <f t="shared" si="6"/>
        <v>16216.5</v>
      </c>
      <c r="V225" s="57"/>
      <c r="W225" s="140"/>
      <c r="X225" s="139">
        <f t="shared" si="7"/>
        <v>16216.5</v>
      </c>
      <c r="Y225" s="86"/>
      <c r="Z225" s="86"/>
      <c r="AA225" s="86"/>
      <c r="AB225" s="86"/>
      <c r="AC225" s="86"/>
    </row>
    <row r="226" customHeight="1" spans="2:29">
      <c r="B226" s="54">
        <v>43210</v>
      </c>
      <c r="C226" s="55">
        <v>103545</v>
      </c>
      <c r="D226" s="101" t="s">
        <v>522</v>
      </c>
      <c r="E226" s="57" t="s">
        <v>228</v>
      </c>
      <c r="F226" s="58" t="s">
        <v>37</v>
      </c>
      <c r="G226" s="55">
        <v>1200</v>
      </c>
      <c r="H226" s="59">
        <v>10.8</v>
      </c>
      <c r="I226" s="93">
        <v>30972521</v>
      </c>
      <c r="J226" s="107">
        <v>1200</v>
      </c>
      <c r="K226" s="108">
        <v>10.8</v>
      </c>
      <c r="L226" s="113">
        <v>43211</v>
      </c>
      <c r="M226" s="113"/>
      <c r="N226" s="138"/>
      <c r="O226" s="138"/>
      <c r="P226" s="138"/>
      <c r="Q226" s="138"/>
      <c r="R226" s="138">
        <v>43216</v>
      </c>
      <c r="S226" s="65" t="s">
        <v>38</v>
      </c>
      <c r="T226" s="57">
        <v>346</v>
      </c>
      <c r="U226" s="139">
        <f t="shared" si="6"/>
        <v>3736.8</v>
      </c>
      <c r="V226" s="57"/>
      <c r="W226" s="140"/>
      <c r="X226" s="139">
        <f t="shared" si="7"/>
        <v>3736.8</v>
      </c>
      <c r="Y226" s="86"/>
      <c r="Z226" s="86"/>
      <c r="AA226" s="86"/>
      <c r="AB226" s="86"/>
      <c r="AC226" s="86"/>
    </row>
    <row r="227" customHeight="1" spans="2:29">
      <c r="B227" s="57"/>
      <c r="C227" s="55">
        <v>103547</v>
      </c>
      <c r="D227" s="101" t="s">
        <v>50</v>
      </c>
      <c r="E227" s="57" t="s">
        <v>51</v>
      </c>
      <c r="F227" s="58" t="s">
        <v>37</v>
      </c>
      <c r="G227" s="55">
        <v>1640</v>
      </c>
      <c r="H227" s="59">
        <v>11.738</v>
      </c>
      <c r="I227" s="93">
        <v>30972522</v>
      </c>
      <c r="J227" s="107">
        <v>1640</v>
      </c>
      <c r="K227" s="108">
        <v>11.738</v>
      </c>
      <c r="L227" s="113">
        <v>43211</v>
      </c>
      <c r="M227" s="113"/>
      <c r="N227" s="138"/>
      <c r="O227" s="138"/>
      <c r="P227" s="138"/>
      <c r="Q227" s="138"/>
      <c r="R227" s="138">
        <v>43216</v>
      </c>
      <c r="S227" s="65" t="s">
        <v>38</v>
      </c>
      <c r="T227" s="57">
        <v>490</v>
      </c>
      <c r="U227" s="139">
        <f t="shared" si="6"/>
        <v>5751.62</v>
      </c>
      <c r="V227" s="57"/>
      <c r="W227" s="140"/>
      <c r="X227" s="139">
        <f t="shared" si="7"/>
        <v>5751.62</v>
      </c>
      <c r="Y227" s="86"/>
      <c r="Z227" s="86"/>
      <c r="AA227" s="86"/>
      <c r="AB227" s="86"/>
      <c r="AC227" s="86"/>
    </row>
    <row r="228" customHeight="1" spans="2:29">
      <c r="B228" s="57"/>
      <c r="C228" s="55">
        <v>103549</v>
      </c>
      <c r="D228" s="101" t="s">
        <v>588</v>
      </c>
      <c r="E228" s="57" t="s">
        <v>589</v>
      </c>
      <c r="F228" s="58" t="s">
        <v>37</v>
      </c>
      <c r="G228" s="55">
        <v>200</v>
      </c>
      <c r="H228" s="59">
        <v>1.526</v>
      </c>
      <c r="I228" s="93">
        <v>30972523</v>
      </c>
      <c r="J228" s="107">
        <v>200</v>
      </c>
      <c r="K228" s="108">
        <v>1.526</v>
      </c>
      <c r="L228" s="113">
        <v>43211</v>
      </c>
      <c r="M228" s="113"/>
      <c r="N228" s="138"/>
      <c r="O228" s="138"/>
      <c r="P228" s="138"/>
      <c r="Q228" s="138"/>
      <c r="R228" s="138">
        <v>43216</v>
      </c>
      <c r="S228" s="65" t="s">
        <v>38</v>
      </c>
      <c r="T228" s="57">
        <v>656</v>
      </c>
      <c r="U228" s="139">
        <f t="shared" si="6"/>
        <v>1001.056</v>
      </c>
      <c r="V228" s="57"/>
      <c r="W228" s="140"/>
      <c r="X228" s="139">
        <f t="shared" si="7"/>
        <v>1001.056</v>
      </c>
      <c r="Y228" s="86"/>
      <c r="Z228" s="86"/>
      <c r="AA228" s="86"/>
      <c r="AB228" s="86"/>
      <c r="AC228" s="86"/>
    </row>
    <row r="229" customHeight="1" spans="2:29">
      <c r="B229" s="54"/>
      <c r="C229" s="55">
        <v>103560</v>
      </c>
      <c r="D229" s="101" t="s">
        <v>590</v>
      </c>
      <c r="E229" s="57" t="s">
        <v>591</v>
      </c>
      <c r="F229" s="58" t="s">
        <v>37</v>
      </c>
      <c r="G229" s="55">
        <v>400</v>
      </c>
      <c r="H229" s="59">
        <v>2.986</v>
      </c>
      <c r="I229" s="93">
        <v>30972524</v>
      </c>
      <c r="J229" s="107">
        <v>400</v>
      </c>
      <c r="K229" s="108">
        <v>2.986</v>
      </c>
      <c r="L229" s="113">
        <v>43211</v>
      </c>
      <c r="M229" s="113"/>
      <c r="N229" s="138"/>
      <c r="O229" s="138"/>
      <c r="P229" s="138"/>
      <c r="Q229" s="138"/>
      <c r="R229" s="138">
        <v>43216</v>
      </c>
      <c r="S229" s="65" t="s">
        <v>38</v>
      </c>
      <c r="T229" s="57">
        <v>660</v>
      </c>
      <c r="U229" s="139">
        <f t="shared" si="6"/>
        <v>1970.76</v>
      </c>
      <c r="V229" s="57"/>
      <c r="W229" s="140"/>
      <c r="X229" s="139">
        <f t="shared" si="7"/>
        <v>1970.76</v>
      </c>
      <c r="Y229" s="86"/>
      <c r="Z229" s="86"/>
      <c r="AA229" s="86"/>
      <c r="AB229" s="86"/>
      <c r="AC229" s="86"/>
    </row>
    <row r="230" customHeight="1" spans="2:29">
      <c r="B230" s="54"/>
      <c r="C230" s="55">
        <v>103562</v>
      </c>
      <c r="D230" s="101" t="s">
        <v>322</v>
      </c>
      <c r="E230" s="57" t="s">
        <v>301</v>
      </c>
      <c r="F230" s="58" t="s">
        <v>37</v>
      </c>
      <c r="G230" s="55">
        <v>200</v>
      </c>
      <c r="H230" s="59">
        <v>1.28</v>
      </c>
      <c r="I230" s="93">
        <v>30972525</v>
      </c>
      <c r="J230" s="107">
        <v>200</v>
      </c>
      <c r="K230" s="108">
        <v>1.28</v>
      </c>
      <c r="L230" s="113">
        <v>43211</v>
      </c>
      <c r="M230" s="113"/>
      <c r="N230" s="138"/>
      <c r="O230" s="138"/>
      <c r="P230" s="138"/>
      <c r="Q230" s="138"/>
      <c r="R230" s="138">
        <v>43216</v>
      </c>
      <c r="S230" s="65" t="s">
        <v>38</v>
      </c>
      <c r="T230" s="57">
        <v>660</v>
      </c>
      <c r="U230" s="139">
        <f t="shared" si="6"/>
        <v>844.8</v>
      </c>
      <c r="V230" s="57"/>
      <c r="W230" s="140"/>
      <c r="X230" s="139">
        <f t="shared" si="7"/>
        <v>844.8</v>
      </c>
      <c r="Y230" s="86"/>
      <c r="Z230" s="86"/>
      <c r="AA230" s="86"/>
      <c r="AB230" s="86"/>
      <c r="AC230" s="86"/>
    </row>
    <row r="231" customHeight="1" spans="2:29">
      <c r="B231" s="57"/>
      <c r="C231" s="55">
        <v>103565</v>
      </c>
      <c r="D231" s="101" t="s">
        <v>437</v>
      </c>
      <c r="E231" s="57" t="s">
        <v>108</v>
      </c>
      <c r="F231" s="58" t="s">
        <v>37</v>
      </c>
      <c r="G231" s="55">
        <v>910</v>
      </c>
      <c r="H231" s="59">
        <v>5.824</v>
      </c>
      <c r="I231" s="93">
        <v>30972526</v>
      </c>
      <c r="J231" s="107">
        <v>910</v>
      </c>
      <c r="K231" s="108">
        <v>5.824</v>
      </c>
      <c r="L231" s="113">
        <v>43215</v>
      </c>
      <c r="M231" s="113"/>
      <c r="N231" s="138"/>
      <c r="O231" s="138"/>
      <c r="P231" s="138"/>
      <c r="Q231" s="138"/>
      <c r="R231" s="138">
        <v>43219</v>
      </c>
      <c r="S231" s="65" t="s">
        <v>38</v>
      </c>
      <c r="T231" s="57">
        <v>880</v>
      </c>
      <c r="U231" s="139">
        <f t="shared" si="6"/>
        <v>5125.12</v>
      </c>
      <c r="V231" s="57"/>
      <c r="W231" s="140"/>
      <c r="X231" s="139">
        <f t="shared" si="7"/>
        <v>5125.12</v>
      </c>
      <c r="Y231" s="86"/>
      <c r="Z231" s="86"/>
      <c r="AA231" s="86"/>
      <c r="AB231" s="86"/>
      <c r="AC231" s="86"/>
    </row>
    <row r="232" customHeight="1" spans="2:29">
      <c r="B232" s="54"/>
      <c r="C232" s="55">
        <v>103569</v>
      </c>
      <c r="D232" s="101" t="s">
        <v>592</v>
      </c>
      <c r="E232" s="57" t="s">
        <v>278</v>
      </c>
      <c r="F232" s="58" t="s">
        <v>37</v>
      </c>
      <c r="G232" s="55">
        <v>230</v>
      </c>
      <c r="H232" s="59">
        <v>1.826</v>
      </c>
      <c r="I232" s="93">
        <v>30972527</v>
      </c>
      <c r="J232" s="107">
        <v>230</v>
      </c>
      <c r="K232" s="108">
        <v>1.826</v>
      </c>
      <c r="L232" s="113">
        <v>43211</v>
      </c>
      <c r="M232" s="113"/>
      <c r="N232" s="138"/>
      <c r="O232" s="138"/>
      <c r="P232" s="138"/>
      <c r="Q232" s="138"/>
      <c r="R232" s="138">
        <v>43216</v>
      </c>
      <c r="S232" s="65" t="s">
        <v>38</v>
      </c>
      <c r="T232" s="57">
        <v>520</v>
      </c>
      <c r="U232" s="139">
        <f t="shared" si="6"/>
        <v>949.52</v>
      </c>
      <c r="V232" s="57"/>
      <c r="W232" s="140"/>
      <c r="X232" s="139">
        <f t="shared" si="7"/>
        <v>949.52</v>
      </c>
      <c r="Y232" s="86"/>
      <c r="Z232" s="86"/>
      <c r="AA232" s="86"/>
      <c r="AB232" s="86"/>
      <c r="AC232" s="86"/>
    </row>
    <row r="233" customHeight="1" spans="2:29">
      <c r="B233" s="54"/>
      <c r="C233" s="55">
        <v>103570</v>
      </c>
      <c r="D233" s="101" t="s">
        <v>403</v>
      </c>
      <c r="E233" s="57" t="s">
        <v>404</v>
      </c>
      <c r="F233" s="58" t="s">
        <v>37</v>
      </c>
      <c r="G233" s="55">
        <v>220</v>
      </c>
      <c r="H233" s="59">
        <v>1.408</v>
      </c>
      <c r="I233" s="93">
        <v>30972528</v>
      </c>
      <c r="J233" s="107">
        <v>220</v>
      </c>
      <c r="K233" s="108">
        <v>1.408</v>
      </c>
      <c r="L233" s="113">
        <v>43211</v>
      </c>
      <c r="M233" s="113"/>
      <c r="N233" s="138"/>
      <c r="O233" s="138"/>
      <c r="P233" s="138"/>
      <c r="Q233" s="138"/>
      <c r="R233" s="138">
        <v>43215</v>
      </c>
      <c r="S233" s="65" t="s">
        <v>38</v>
      </c>
      <c r="T233" s="57">
        <v>669</v>
      </c>
      <c r="U233" s="139">
        <f t="shared" si="6"/>
        <v>941.952</v>
      </c>
      <c r="V233" s="57"/>
      <c r="W233" s="140"/>
      <c r="X233" s="139">
        <f t="shared" si="7"/>
        <v>941.952</v>
      </c>
      <c r="Y233" s="86"/>
      <c r="Z233" s="86"/>
      <c r="AA233" s="86"/>
      <c r="AB233" s="86"/>
      <c r="AC233" s="86"/>
    </row>
    <row r="234" customHeight="1" spans="2:29">
      <c r="B234" s="54">
        <v>43214</v>
      </c>
      <c r="C234" s="55">
        <v>103651</v>
      </c>
      <c r="D234" s="101" t="s">
        <v>193</v>
      </c>
      <c r="E234" s="57" t="s">
        <v>194</v>
      </c>
      <c r="F234" s="58" t="s">
        <v>37</v>
      </c>
      <c r="G234" s="55">
        <v>610</v>
      </c>
      <c r="H234" s="59">
        <v>3.988</v>
      </c>
      <c r="I234" s="93">
        <v>30972461</v>
      </c>
      <c r="J234" s="107">
        <v>610</v>
      </c>
      <c r="K234" s="108">
        <v>3.988</v>
      </c>
      <c r="L234" s="113">
        <v>43215</v>
      </c>
      <c r="M234" s="113"/>
      <c r="N234" s="138"/>
      <c r="O234" s="138"/>
      <c r="P234" s="138"/>
      <c r="Q234" s="138"/>
      <c r="R234" s="138">
        <v>43220</v>
      </c>
      <c r="S234" s="65" t="s">
        <v>38</v>
      </c>
      <c r="T234" s="57">
        <v>884</v>
      </c>
      <c r="U234" s="139">
        <f t="shared" si="6"/>
        <v>3525.392</v>
      </c>
      <c r="V234" s="57"/>
      <c r="W234" s="140"/>
      <c r="X234" s="139">
        <f t="shared" si="7"/>
        <v>3525.392</v>
      </c>
      <c r="Y234" s="86"/>
      <c r="Z234" s="86"/>
      <c r="AA234" s="86"/>
      <c r="AB234" s="86"/>
      <c r="AC234" s="86"/>
    </row>
    <row r="235" customHeight="1" spans="2:29">
      <c r="B235" s="54"/>
      <c r="C235" s="55">
        <v>103654</v>
      </c>
      <c r="D235" s="101" t="s">
        <v>90</v>
      </c>
      <c r="E235" s="57" t="s">
        <v>91</v>
      </c>
      <c r="F235" s="58" t="s">
        <v>37</v>
      </c>
      <c r="G235" s="55">
        <v>200</v>
      </c>
      <c r="H235" s="59">
        <v>1.508</v>
      </c>
      <c r="I235" s="93">
        <v>30972462</v>
      </c>
      <c r="J235" s="107">
        <v>200</v>
      </c>
      <c r="K235" s="108">
        <v>1.508</v>
      </c>
      <c r="L235" s="113">
        <v>43215</v>
      </c>
      <c r="M235" s="113"/>
      <c r="N235" s="138"/>
      <c r="O235" s="138"/>
      <c r="P235" s="138"/>
      <c r="Q235" s="138"/>
      <c r="R235" s="138">
        <v>43219</v>
      </c>
      <c r="S235" s="65" t="s">
        <v>38</v>
      </c>
      <c r="T235" s="57">
        <v>563</v>
      </c>
      <c r="U235" s="139">
        <f t="shared" si="6"/>
        <v>849.004</v>
      </c>
      <c r="V235" s="57"/>
      <c r="W235" s="140"/>
      <c r="X235" s="139">
        <f t="shared" si="7"/>
        <v>849.004</v>
      </c>
      <c r="Y235" s="86"/>
      <c r="Z235" s="86"/>
      <c r="AA235" s="86"/>
      <c r="AB235" s="86"/>
      <c r="AC235" s="86"/>
    </row>
    <row r="236" customHeight="1" spans="2:29">
      <c r="B236" s="54"/>
      <c r="C236" s="55">
        <v>103657</v>
      </c>
      <c r="D236" s="101" t="s">
        <v>593</v>
      </c>
      <c r="E236" s="57" t="s">
        <v>51</v>
      </c>
      <c r="F236" s="58" t="s">
        <v>37</v>
      </c>
      <c r="G236" s="55">
        <v>1750</v>
      </c>
      <c r="H236" s="59">
        <v>11.59</v>
      </c>
      <c r="I236" s="93">
        <v>30972463</v>
      </c>
      <c r="J236" s="107">
        <v>1750</v>
      </c>
      <c r="K236" s="108">
        <v>11.59</v>
      </c>
      <c r="L236" s="113">
        <v>43215</v>
      </c>
      <c r="M236" s="113"/>
      <c r="N236" s="138"/>
      <c r="O236" s="138"/>
      <c r="P236" s="138"/>
      <c r="Q236" s="138"/>
      <c r="R236" s="138">
        <v>43220</v>
      </c>
      <c r="S236" s="65" t="s">
        <v>38</v>
      </c>
      <c r="T236" s="57">
        <v>490</v>
      </c>
      <c r="U236" s="139">
        <f t="shared" si="6"/>
        <v>5679.1</v>
      </c>
      <c r="V236" s="57"/>
      <c r="W236" s="140"/>
      <c r="X236" s="139">
        <f t="shared" si="7"/>
        <v>5679.1</v>
      </c>
      <c r="Y236" s="86"/>
      <c r="Z236" s="86"/>
      <c r="AA236" s="86"/>
      <c r="AB236" s="86"/>
      <c r="AC236" s="86"/>
    </row>
    <row r="237" customHeight="1" spans="2:29">
      <c r="B237" s="57"/>
      <c r="C237" s="55">
        <v>103685</v>
      </c>
      <c r="D237" s="101" t="s">
        <v>296</v>
      </c>
      <c r="E237" s="57" t="s">
        <v>297</v>
      </c>
      <c r="F237" s="58" t="s">
        <v>37</v>
      </c>
      <c r="G237" s="55">
        <v>200</v>
      </c>
      <c r="H237" s="59">
        <v>1.28</v>
      </c>
      <c r="I237" s="93">
        <v>30972464</v>
      </c>
      <c r="J237" s="107">
        <v>200</v>
      </c>
      <c r="K237" s="108">
        <v>1.28</v>
      </c>
      <c r="L237" s="113">
        <v>43215</v>
      </c>
      <c r="M237" s="113"/>
      <c r="N237" s="138"/>
      <c r="O237" s="138"/>
      <c r="P237" s="138"/>
      <c r="Q237" s="138"/>
      <c r="R237" s="138">
        <v>43219</v>
      </c>
      <c r="S237" s="65" t="s">
        <v>38</v>
      </c>
      <c r="T237" s="57">
        <v>691</v>
      </c>
      <c r="U237" s="139">
        <f t="shared" si="6"/>
        <v>884.48</v>
      </c>
      <c r="V237" s="57"/>
      <c r="W237" s="140"/>
      <c r="X237" s="139">
        <f t="shared" si="7"/>
        <v>884.48</v>
      </c>
      <c r="Y237" s="86"/>
      <c r="Z237" s="86"/>
      <c r="AA237" s="86"/>
      <c r="AB237" s="86"/>
      <c r="AC237" s="86"/>
    </row>
    <row r="238" customHeight="1" spans="2:29">
      <c r="B238" s="57"/>
      <c r="C238" s="55">
        <v>103686</v>
      </c>
      <c r="D238" s="101" t="s">
        <v>69</v>
      </c>
      <c r="E238" s="57" t="s">
        <v>70</v>
      </c>
      <c r="F238" s="58" t="s">
        <v>37</v>
      </c>
      <c r="G238" s="55">
        <v>200</v>
      </c>
      <c r="H238" s="59">
        <v>1.64</v>
      </c>
      <c r="I238" s="93">
        <v>30972465</v>
      </c>
      <c r="J238" s="107">
        <v>200</v>
      </c>
      <c r="K238" s="108">
        <v>1.64</v>
      </c>
      <c r="L238" s="113">
        <v>43215</v>
      </c>
      <c r="M238" s="113"/>
      <c r="N238" s="138"/>
      <c r="O238" s="138"/>
      <c r="P238" s="138"/>
      <c r="Q238" s="138"/>
      <c r="R238" s="138">
        <v>43220</v>
      </c>
      <c r="S238" s="65" t="s">
        <v>38</v>
      </c>
      <c r="T238" s="57">
        <v>530</v>
      </c>
      <c r="U238" s="139">
        <f t="shared" si="6"/>
        <v>869.2</v>
      </c>
      <c r="V238" s="57"/>
      <c r="W238" s="140"/>
      <c r="X238" s="139">
        <f t="shared" si="7"/>
        <v>869.2</v>
      </c>
      <c r="Y238" s="86"/>
      <c r="Z238" s="86"/>
      <c r="AA238" s="86"/>
      <c r="AB238" s="86"/>
      <c r="AC238" s="86"/>
    </row>
    <row r="239" customHeight="1" spans="2:29">
      <c r="B239" s="57"/>
      <c r="C239" s="55">
        <v>103689</v>
      </c>
      <c r="D239" s="101" t="s">
        <v>268</v>
      </c>
      <c r="E239" s="57" t="s">
        <v>245</v>
      </c>
      <c r="F239" s="58" t="s">
        <v>37</v>
      </c>
      <c r="G239" s="55">
        <v>1065</v>
      </c>
      <c r="H239" s="59">
        <v>7.491</v>
      </c>
      <c r="I239" s="93">
        <v>30972466</v>
      </c>
      <c r="J239" s="107">
        <v>1065</v>
      </c>
      <c r="K239" s="108">
        <v>7.491</v>
      </c>
      <c r="L239" s="113">
        <v>43215</v>
      </c>
      <c r="M239" s="113"/>
      <c r="N239" s="138"/>
      <c r="O239" s="138"/>
      <c r="P239" s="138"/>
      <c r="Q239" s="138"/>
      <c r="R239" s="138">
        <v>43220</v>
      </c>
      <c r="S239" s="65" t="s">
        <v>38</v>
      </c>
      <c r="T239" s="57">
        <v>500</v>
      </c>
      <c r="U239" s="139">
        <f t="shared" si="6"/>
        <v>3745.5</v>
      </c>
      <c r="V239" s="57"/>
      <c r="W239" s="140"/>
      <c r="X239" s="139">
        <f t="shared" si="7"/>
        <v>3745.5</v>
      </c>
      <c r="Y239" s="86"/>
      <c r="Z239" s="86"/>
      <c r="AA239" s="86"/>
      <c r="AB239" s="86"/>
      <c r="AC239" s="86"/>
    </row>
    <row r="240" customHeight="1" spans="2:29">
      <c r="B240" s="57"/>
      <c r="C240" s="55">
        <v>103690</v>
      </c>
      <c r="D240" s="101" t="s">
        <v>271</v>
      </c>
      <c r="E240" s="57" t="s">
        <v>272</v>
      </c>
      <c r="F240" s="58" t="s">
        <v>37</v>
      </c>
      <c r="G240" s="55">
        <v>200</v>
      </c>
      <c r="H240" s="59">
        <v>1.406</v>
      </c>
      <c r="I240" s="93">
        <v>30972467</v>
      </c>
      <c r="J240" s="107">
        <v>200</v>
      </c>
      <c r="K240" s="108">
        <v>1.406</v>
      </c>
      <c r="L240" s="113">
        <v>43215</v>
      </c>
      <c r="M240" s="113"/>
      <c r="N240" s="138"/>
      <c r="O240" s="138"/>
      <c r="P240" s="138"/>
      <c r="Q240" s="138"/>
      <c r="R240" s="138">
        <v>43219</v>
      </c>
      <c r="S240" s="65" t="s">
        <v>38</v>
      </c>
      <c r="T240" s="57">
        <v>579</v>
      </c>
      <c r="U240" s="139">
        <f t="shared" si="6"/>
        <v>814.074</v>
      </c>
      <c r="V240" s="57"/>
      <c r="W240" s="140"/>
      <c r="X240" s="139">
        <f t="shared" si="7"/>
        <v>814.074</v>
      </c>
      <c r="Y240" s="86"/>
      <c r="Z240" s="86"/>
      <c r="AA240" s="86"/>
      <c r="AB240" s="86"/>
      <c r="AC240" s="86"/>
    </row>
    <row r="241" customHeight="1" spans="2:29">
      <c r="B241" s="57"/>
      <c r="C241" s="55">
        <v>103696</v>
      </c>
      <c r="D241" s="101" t="s">
        <v>594</v>
      </c>
      <c r="E241" s="57" t="s">
        <v>43</v>
      </c>
      <c r="F241" s="58" t="s">
        <v>37</v>
      </c>
      <c r="G241" s="55">
        <v>1200</v>
      </c>
      <c r="H241" s="59">
        <v>10.395</v>
      </c>
      <c r="I241" s="93">
        <v>30972468</v>
      </c>
      <c r="J241" s="107">
        <v>1200</v>
      </c>
      <c r="K241" s="108">
        <v>10.395</v>
      </c>
      <c r="L241" s="113">
        <v>43215</v>
      </c>
      <c r="M241" s="113"/>
      <c r="N241" s="138"/>
      <c r="O241" s="138"/>
      <c r="P241" s="138"/>
      <c r="Q241" s="138"/>
      <c r="R241" s="138">
        <v>43220</v>
      </c>
      <c r="S241" s="65" t="s">
        <v>38</v>
      </c>
      <c r="T241" s="57">
        <v>583</v>
      </c>
      <c r="U241" s="139">
        <f t="shared" si="6"/>
        <v>6060.285</v>
      </c>
      <c r="V241" s="57"/>
      <c r="W241" s="140"/>
      <c r="X241" s="139">
        <f t="shared" si="7"/>
        <v>6060.285</v>
      </c>
      <c r="Y241" s="86"/>
      <c r="Z241" s="86"/>
      <c r="AA241" s="86"/>
      <c r="AB241" s="86"/>
      <c r="AC241" s="86"/>
    </row>
    <row r="242" customHeight="1" spans="2:29">
      <c r="B242" s="54"/>
      <c r="C242" s="55">
        <v>103734</v>
      </c>
      <c r="D242" s="101" t="s">
        <v>595</v>
      </c>
      <c r="E242" s="57" t="s">
        <v>596</v>
      </c>
      <c r="F242" s="58" t="s">
        <v>37</v>
      </c>
      <c r="G242" s="55">
        <v>216</v>
      </c>
      <c r="H242" s="59">
        <v>1.3824</v>
      </c>
      <c r="I242" s="93">
        <v>30972469</v>
      </c>
      <c r="J242" s="107">
        <v>216</v>
      </c>
      <c r="K242" s="108">
        <v>1.3824</v>
      </c>
      <c r="L242" s="113">
        <v>43215</v>
      </c>
      <c r="M242" s="113"/>
      <c r="N242" s="138"/>
      <c r="O242" s="138"/>
      <c r="P242" s="138"/>
      <c r="Q242" s="138"/>
      <c r="R242" s="138">
        <v>43220</v>
      </c>
      <c r="S242" s="65" t="s">
        <v>38</v>
      </c>
      <c r="T242" s="57">
        <v>695</v>
      </c>
      <c r="U242" s="139">
        <f t="shared" si="6"/>
        <v>960.768</v>
      </c>
      <c r="V242" s="57"/>
      <c r="W242" s="140"/>
      <c r="X242" s="139">
        <f t="shared" si="7"/>
        <v>960.768</v>
      </c>
      <c r="Y242" s="86"/>
      <c r="Z242" s="86"/>
      <c r="AA242" s="86"/>
      <c r="AB242" s="86"/>
      <c r="AC242" s="86"/>
    </row>
    <row r="243" customHeight="1" spans="2:29">
      <c r="B243" s="54"/>
      <c r="C243" s="55">
        <v>103735</v>
      </c>
      <c r="D243" s="101" t="s">
        <v>125</v>
      </c>
      <c r="E243" s="57" t="s">
        <v>126</v>
      </c>
      <c r="F243" s="58" t="s">
        <v>37</v>
      </c>
      <c r="G243" s="55">
        <v>265</v>
      </c>
      <c r="H243" s="59">
        <v>1.957</v>
      </c>
      <c r="I243" s="93">
        <v>30972470</v>
      </c>
      <c r="J243" s="107">
        <v>265</v>
      </c>
      <c r="K243" s="108">
        <v>1.957</v>
      </c>
      <c r="L243" s="113">
        <v>43215</v>
      </c>
      <c r="M243" s="113"/>
      <c r="N243" s="138"/>
      <c r="O243" s="138"/>
      <c r="P243" s="138"/>
      <c r="Q243" s="138"/>
      <c r="R243" s="138">
        <v>43219</v>
      </c>
      <c r="S243" s="65" t="s">
        <v>38</v>
      </c>
      <c r="T243" s="57">
        <v>595</v>
      </c>
      <c r="U243" s="139">
        <f t="shared" si="6"/>
        <v>1164.415</v>
      </c>
      <c r="V243" s="57"/>
      <c r="W243" s="140"/>
      <c r="X243" s="139">
        <f t="shared" si="7"/>
        <v>1164.415</v>
      </c>
      <c r="Y243" s="86"/>
      <c r="Z243" s="86"/>
      <c r="AA243" s="86"/>
      <c r="AB243" s="86"/>
      <c r="AC243" s="86"/>
    </row>
    <row r="244" customHeight="1" spans="2:29">
      <c r="B244" s="57"/>
      <c r="C244" s="55">
        <v>103739</v>
      </c>
      <c r="D244" s="101" t="s">
        <v>597</v>
      </c>
      <c r="E244" s="57" t="s">
        <v>598</v>
      </c>
      <c r="F244" s="58" t="s">
        <v>37</v>
      </c>
      <c r="G244" s="55">
        <v>220</v>
      </c>
      <c r="H244" s="59">
        <v>1.408</v>
      </c>
      <c r="I244" s="93">
        <v>30972471</v>
      </c>
      <c r="J244" s="107">
        <v>220</v>
      </c>
      <c r="K244" s="108">
        <v>1.408</v>
      </c>
      <c r="L244" s="113">
        <v>43215</v>
      </c>
      <c r="M244" s="113"/>
      <c r="N244" s="138"/>
      <c r="O244" s="138"/>
      <c r="P244" s="138"/>
      <c r="Q244" s="138"/>
      <c r="R244" s="138">
        <v>43219</v>
      </c>
      <c r="S244" s="65" t="s">
        <v>38</v>
      </c>
      <c r="T244" s="57">
        <v>816</v>
      </c>
      <c r="U244" s="139">
        <f t="shared" si="6"/>
        <v>1148.928</v>
      </c>
      <c r="V244" s="57"/>
      <c r="W244" s="140"/>
      <c r="X244" s="139">
        <f t="shared" si="7"/>
        <v>1148.928</v>
      </c>
      <c r="Y244" s="86"/>
      <c r="Z244" s="86"/>
      <c r="AA244" s="86"/>
      <c r="AB244" s="86"/>
      <c r="AC244" s="86"/>
    </row>
    <row r="245" customHeight="1" spans="2:29">
      <c r="B245" s="57"/>
      <c r="C245" s="55">
        <v>103740</v>
      </c>
      <c r="D245" s="101" t="s">
        <v>599</v>
      </c>
      <c r="E245" s="57" t="s">
        <v>600</v>
      </c>
      <c r="F245" s="58" t="s">
        <v>37</v>
      </c>
      <c r="G245" s="55">
        <v>300</v>
      </c>
      <c r="H245" s="59">
        <v>1.92</v>
      </c>
      <c r="I245" s="93">
        <v>30972472</v>
      </c>
      <c r="J245" s="107">
        <v>300</v>
      </c>
      <c r="K245" s="108">
        <v>1.92</v>
      </c>
      <c r="L245" s="113">
        <v>43215</v>
      </c>
      <c r="M245" s="113"/>
      <c r="N245" s="138"/>
      <c r="O245" s="138"/>
      <c r="P245" s="138"/>
      <c r="Q245" s="138"/>
      <c r="R245" s="138">
        <v>43223</v>
      </c>
      <c r="S245" s="65" t="s">
        <v>38</v>
      </c>
      <c r="T245" s="57">
        <v>780</v>
      </c>
      <c r="U245" s="139">
        <f t="shared" si="6"/>
        <v>1497.6</v>
      </c>
      <c r="V245" s="57"/>
      <c r="W245" s="140"/>
      <c r="X245" s="139">
        <f t="shared" si="7"/>
        <v>1497.6</v>
      </c>
      <c r="Y245" s="86"/>
      <c r="Z245" s="86"/>
      <c r="AA245" s="86"/>
      <c r="AB245" s="86"/>
      <c r="AC245" s="86"/>
    </row>
    <row r="246" customHeight="1" spans="2:29">
      <c r="B246" s="57"/>
      <c r="C246" s="55">
        <v>103741</v>
      </c>
      <c r="D246" s="101" t="s">
        <v>83</v>
      </c>
      <c r="E246" s="57" t="s">
        <v>84</v>
      </c>
      <c r="F246" s="58" t="s">
        <v>37</v>
      </c>
      <c r="G246" s="55">
        <v>330</v>
      </c>
      <c r="H246" s="59">
        <v>2.112</v>
      </c>
      <c r="I246" s="93">
        <v>30972473</v>
      </c>
      <c r="J246" s="107">
        <v>330</v>
      </c>
      <c r="K246" s="108">
        <v>2.112</v>
      </c>
      <c r="L246" s="113">
        <v>43215</v>
      </c>
      <c r="M246" s="113"/>
      <c r="N246" s="138"/>
      <c r="O246" s="138"/>
      <c r="P246" s="138"/>
      <c r="Q246" s="138"/>
      <c r="R246" s="138">
        <v>43220</v>
      </c>
      <c r="S246" s="65" t="s">
        <v>38</v>
      </c>
      <c r="T246" s="57">
        <v>650</v>
      </c>
      <c r="U246" s="139">
        <f t="shared" si="6"/>
        <v>1372.8</v>
      </c>
      <c r="V246" s="57"/>
      <c r="W246" s="140"/>
      <c r="X246" s="139">
        <f t="shared" si="7"/>
        <v>1372.8</v>
      </c>
      <c r="Y246" s="86"/>
      <c r="Z246" s="86"/>
      <c r="AA246" s="86"/>
      <c r="AB246" s="86"/>
      <c r="AC246" s="86"/>
    </row>
    <row r="247" customHeight="1" spans="2:29">
      <c r="B247" s="57"/>
      <c r="C247" s="55">
        <v>103742</v>
      </c>
      <c r="D247" s="101" t="s">
        <v>601</v>
      </c>
      <c r="E247" s="57" t="s">
        <v>602</v>
      </c>
      <c r="F247" s="58" t="s">
        <v>37</v>
      </c>
      <c r="G247" s="55">
        <v>280</v>
      </c>
      <c r="H247" s="59">
        <v>1.792</v>
      </c>
      <c r="I247" s="93">
        <v>30972474</v>
      </c>
      <c r="J247" s="107">
        <v>280</v>
      </c>
      <c r="K247" s="108">
        <v>1.792</v>
      </c>
      <c r="L247" s="113">
        <v>43215</v>
      </c>
      <c r="M247" s="113"/>
      <c r="N247" s="138"/>
      <c r="O247" s="138"/>
      <c r="P247" s="138"/>
      <c r="Q247" s="138"/>
      <c r="R247" s="138">
        <v>43219</v>
      </c>
      <c r="S247" s="65" t="s">
        <v>38</v>
      </c>
      <c r="T247" s="57">
        <v>724</v>
      </c>
      <c r="U247" s="139">
        <f t="shared" si="6"/>
        <v>1297.408</v>
      </c>
      <c r="V247" s="57"/>
      <c r="W247" s="140"/>
      <c r="X247" s="139">
        <f t="shared" si="7"/>
        <v>1297.408</v>
      </c>
      <c r="Y247" s="86"/>
      <c r="Z247" s="86"/>
      <c r="AA247" s="86"/>
      <c r="AB247" s="86"/>
      <c r="AC247" s="86"/>
    </row>
    <row r="248" customHeight="1" spans="2:29">
      <c r="B248" s="54"/>
      <c r="C248" s="55">
        <v>103748</v>
      </c>
      <c r="D248" s="101" t="s">
        <v>52</v>
      </c>
      <c r="E248" s="57" t="s">
        <v>53</v>
      </c>
      <c r="F248" s="58" t="s">
        <v>37</v>
      </c>
      <c r="G248" s="55">
        <v>490</v>
      </c>
      <c r="H248" s="59">
        <v>3.526</v>
      </c>
      <c r="I248" s="93">
        <v>30972475</v>
      </c>
      <c r="J248" s="107">
        <v>490</v>
      </c>
      <c r="K248" s="108">
        <v>3.526</v>
      </c>
      <c r="L248" s="113">
        <v>43215</v>
      </c>
      <c r="M248" s="113"/>
      <c r="N248" s="138"/>
      <c r="O248" s="138"/>
      <c r="P248" s="138"/>
      <c r="Q248" s="138"/>
      <c r="R248" s="138">
        <v>43219</v>
      </c>
      <c r="S248" s="65" t="s">
        <v>38</v>
      </c>
      <c r="T248" s="57">
        <v>530</v>
      </c>
      <c r="U248" s="139">
        <f t="shared" si="6"/>
        <v>1868.78</v>
      </c>
      <c r="V248" s="57"/>
      <c r="W248" s="140"/>
      <c r="X248" s="139">
        <f t="shared" si="7"/>
        <v>1868.78</v>
      </c>
      <c r="Y248" s="86"/>
      <c r="Z248" s="86"/>
      <c r="AA248" s="86"/>
      <c r="AB248" s="86"/>
      <c r="AC248" s="86"/>
    </row>
    <row r="249" customHeight="1" spans="2:29">
      <c r="B249" s="57"/>
      <c r="C249" s="55">
        <v>103749</v>
      </c>
      <c r="D249" s="101" t="s">
        <v>113</v>
      </c>
      <c r="E249" s="57" t="s">
        <v>114</v>
      </c>
      <c r="F249" s="58" t="s">
        <v>37</v>
      </c>
      <c r="G249" s="55">
        <v>200</v>
      </c>
      <c r="H249" s="59">
        <v>1.28</v>
      </c>
      <c r="I249" s="93">
        <v>30972476</v>
      </c>
      <c r="J249" s="107">
        <v>200</v>
      </c>
      <c r="K249" s="108">
        <v>1.28</v>
      </c>
      <c r="L249" s="113">
        <v>43215</v>
      </c>
      <c r="M249" s="113"/>
      <c r="N249" s="138"/>
      <c r="O249" s="138"/>
      <c r="P249" s="138"/>
      <c r="Q249" s="138"/>
      <c r="R249" s="138">
        <v>43219</v>
      </c>
      <c r="S249" s="65" t="s">
        <v>38</v>
      </c>
      <c r="T249" s="57">
        <v>672</v>
      </c>
      <c r="U249" s="139">
        <f t="shared" si="6"/>
        <v>860.16</v>
      </c>
      <c r="V249" s="57"/>
      <c r="W249" s="140"/>
      <c r="X249" s="139">
        <f t="shared" si="7"/>
        <v>860.16</v>
      </c>
      <c r="Y249" s="86"/>
      <c r="Z249" s="86"/>
      <c r="AA249" s="86"/>
      <c r="AB249" s="86"/>
      <c r="AC249" s="86"/>
    </row>
    <row r="250" customHeight="1" spans="2:29">
      <c r="B250" s="57"/>
      <c r="C250" s="55">
        <v>103750</v>
      </c>
      <c r="D250" s="101" t="s">
        <v>344</v>
      </c>
      <c r="E250" s="57" t="s">
        <v>345</v>
      </c>
      <c r="F250" s="58" t="s">
        <v>37</v>
      </c>
      <c r="G250" s="55">
        <v>250</v>
      </c>
      <c r="H250" s="59">
        <v>1.912</v>
      </c>
      <c r="I250" s="93">
        <v>30972477</v>
      </c>
      <c r="J250" s="107">
        <v>250</v>
      </c>
      <c r="K250" s="108">
        <v>1.912</v>
      </c>
      <c r="L250" s="113">
        <v>43215</v>
      </c>
      <c r="M250" s="113"/>
      <c r="N250" s="138"/>
      <c r="O250" s="138"/>
      <c r="P250" s="138"/>
      <c r="Q250" s="138"/>
      <c r="R250" s="138">
        <v>43220</v>
      </c>
      <c r="S250" s="65" t="s">
        <v>38</v>
      </c>
      <c r="T250" s="57">
        <v>610</v>
      </c>
      <c r="U250" s="139">
        <f t="shared" si="6"/>
        <v>1166.32</v>
      </c>
      <c r="V250" s="57"/>
      <c r="W250" s="140"/>
      <c r="X250" s="139">
        <f t="shared" si="7"/>
        <v>1166.32</v>
      </c>
      <c r="Y250" s="86"/>
      <c r="Z250" s="86"/>
      <c r="AA250" s="86"/>
      <c r="AB250" s="86"/>
      <c r="AC250" s="86"/>
    </row>
    <row r="251" customHeight="1" spans="2:29">
      <c r="B251" s="54"/>
      <c r="C251" s="55">
        <v>103751</v>
      </c>
      <c r="D251" s="101" t="s">
        <v>240</v>
      </c>
      <c r="E251" s="57" t="s">
        <v>241</v>
      </c>
      <c r="F251" s="58" t="s">
        <v>37</v>
      </c>
      <c r="G251" s="55">
        <v>200</v>
      </c>
      <c r="H251" s="59">
        <v>1.433</v>
      </c>
      <c r="I251" s="93">
        <v>30972478</v>
      </c>
      <c r="J251" s="107">
        <v>200</v>
      </c>
      <c r="K251" s="108">
        <v>1.433</v>
      </c>
      <c r="L251" s="113">
        <v>43215</v>
      </c>
      <c r="M251" s="113"/>
      <c r="N251" s="138"/>
      <c r="O251" s="138"/>
      <c r="P251" s="138"/>
      <c r="Q251" s="138"/>
      <c r="R251" s="138">
        <v>43219</v>
      </c>
      <c r="S251" s="65" t="s">
        <v>38</v>
      </c>
      <c r="T251" s="57">
        <v>651</v>
      </c>
      <c r="U251" s="139">
        <f t="shared" si="6"/>
        <v>932.883</v>
      </c>
      <c r="V251" s="57"/>
      <c r="W251" s="140"/>
      <c r="X251" s="139">
        <f t="shared" si="7"/>
        <v>932.883</v>
      </c>
      <c r="Y251" s="86"/>
      <c r="Z251" s="86"/>
      <c r="AA251" s="86"/>
      <c r="AB251" s="86"/>
      <c r="AC251" s="86"/>
    </row>
    <row r="252" customHeight="1" spans="2:29">
      <c r="B252" s="54"/>
      <c r="C252" s="55">
        <v>103765</v>
      </c>
      <c r="D252" s="101" t="s">
        <v>54</v>
      </c>
      <c r="E252" s="57" t="s">
        <v>55</v>
      </c>
      <c r="F252" s="58" t="s">
        <v>37</v>
      </c>
      <c r="G252" s="55">
        <v>690</v>
      </c>
      <c r="H252" s="59">
        <v>4.47</v>
      </c>
      <c r="I252" s="93">
        <v>30972479</v>
      </c>
      <c r="J252" s="107">
        <v>690</v>
      </c>
      <c r="K252" s="108">
        <v>4.47</v>
      </c>
      <c r="L252" s="113">
        <v>43215</v>
      </c>
      <c r="M252" s="113"/>
      <c r="N252" s="138"/>
      <c r="O252" s="138"/>
      <c r="P252" s="138"/>
      <c r="Q252" s="138"/>
      <c r="R252" s="138">
        <v>43220</v>
      </c>
      <c r="S252" s="65" t="s">
        <v>38</v>
      </c>
      <c r="T252" s="57">
        <v>672</v>
      </c>
      <c r="U252" s="139">
        <f t="shared" si="6"/>
        <v>3003.84</v>
      </c>
      <c r="V252" s="57"/>
      <c r="W252" s="140"/>
      <c r="X252" s="139">
        <f t="shared" si="7"/>
        <v>3003.84</v>
      </c>
      <c r="Y252" s="86"/>
      <c r="Z252" s="86"/>
      <c r="AA252" s="86"/>
      <c r="AB252" s="86"/>
      <c r="AC252" s="86"/>
    </row>
    <row r="253" customHeight="1" spans="2:29">
      <c r="B253" s="54"/>
      <c r="C253" s="55">
        <v>103766</v>
      </c>
      <c r="D253" s="101" t="s">
        <v>603</v>
      </c>
      <c r="E253" s="89" t="s">
        <v>604</v>
      </c>
      <c r="F253" s="58" t="s">
        <v>37</v>
      </c>
      <c r="G253" s="55">
        <v>220</v>
      </c>
      <c r="H253" s="59">
        <v>1.408</v>
      </c>
      <c r="I253" s="93">
        <v>30972480</v>
      </c>
      <c r="J253" s="107">
        <v>220</v>
      </c>
      <c r="K253" s="108">
        <v>1.408</v>
      </c>
      <c r="L253" s="113">
        <v>43215</v>
      </c>
      <c r="M253" s="113"/>
      <c r="N253" s="138"/>
      <c r="O253" s="138"/>
      <c r="P253" s="138"/>
      <c r="Q253" s="138"/>
      <c r="R253" s="138">
        <v>43220</v>
      </c>
      <c r="S253" s="65" t="s">
        <v>38</v>
      </c>
      <c r="T253" s="57">
        <v>734</v>
      </c>
      <c r="U253" s="139">
        <f t="shared" si="6"/>
        <v>1033.472</v>
      </c>
      <c r="V253" s="57"/>
      <c r="W253" s="140"/>
      <c r="X253" s="139">
        <f t="shared" si="7"/>
        <v>1033.472</v>
      </c>
      <c r="Y253" s="86"/>
      <c r="Z253" s="86"/>
      <c r="AA253" s="86"/>
      <c r="AB253" s="86"/>
      <c r="AC253" s="86"/>
    </row>
    <row r="254" customHeight="1" spans="2:29">
      <c r="B254" s="57"/>
      <c r="C254" s="55">
        <v>103767</v>
      </c>
      <c r="D254" s="56" t="s">
        <v>528</v>
      </c>
      <c r="E254" s="89" t="s">
        <v>276</v>
      </c>
      <c r="F254" s="58" t="s">
        <v>37</v>
      </c>
      <c r="G254" s="55">
        <v>300</v>
      </c>
      <c r="H254" s="59">
        <v>1.92</v>
      </c>
      <c r="I254" s="93">
        <v>30972481</v>
      </c>
      <c r="J254" s="107">
        <v>300</v>
      </c>
      <c r="K254" s="108">
        <v>1.92</v>
      </c>
      <c r="L254" s="113">
        <v>43215</v>
      </c>
      <c r="M254" s="113"/>
      <c r="N254" s="138"/>
      <c r="O254" s="138"/>
      <c r="P254" s="138"/>
      <c r="Q254" s="138"/>
      <c r="R254" s="138">
        <v>43220</v>
      </c>
      <c r="S254" s="65" t="s">
        <v>38</v>
      </c>
      <c r="T254" s="57">
        <v>581</v>
      </c>
      <c r="U254" s="139">
        <f t="shared" si="6"/>
        <v>1115.52</v>
      </c>
      <c r="V254" s="57"/>
      <c r="W254" s="140"/>
      <c r="X254" s="139">
        <f t="shared" si="7"/>
        <v>1115.52</v>
      </c>
      <c r="Y254" s="86"/>
      <c r="Z254" s="86"/>
      <c r="AA254" s="86"/>
      <c r="AB254" s="86"/>
      <c r="AC254" s="86"/>
    </row>
    <row r="255" customHeight="1" spans="2:29">
      <c r="B255" s="54"/>
      <c r="C255" s="55">
        <v>103768</v>
      </c>
      <c r="D255" s="101" t="s">
        <v>199</v>
      </c>
      <c r="E255" s="57" t="s">
        <v>200</v>
      </c>
      <c r="F255" s="58" t="s">
        <v>37</v>
      </c>
      <c r="G255" s="55">
        <v>300</v>
      </c>
      <c r="H255" s="59">
        <v>1.92</v>
      </c>
      <c r="I255" s="93">
        <v>30972482</v>
      </c>
      <c r="J255" s="107">
        <v>300</v>
      </c>
      <c r="K255" s="108">
        <v>1.92</v>
      </c>
      <c r="L255" s="113">
        <v>43215</v>
      </c>
      <c r="M255" s="113"/>
      <c r="N255" s="138"/>
      <c r="O255" s="138"/>
      <c r="P255" s="138"/>
      <c r="Q255" s="138"/>
      <c r="R255" s="138">
        <v>43219</v>
      </c>
      <c r="S255" s="65" t="s">
        <v>38</v>
      </c>
      <c r="T255" s="57">
        <v>620</v>
      </c>
      <c r="U255" s="139">
        <f t="shared" si="6"/>
        <v>1190.4</v>
      </c>
      <c r="V255" s="57"/>
      <c r="W255" s="140"/>
      <c r="X255" s="139">
        <f t="shared" si="7"/>
        <v>1190.4</v>
      </c>
      <c r="Y255" s="86"/>
      <c r="Z255" s="86"/>
      <c r="AA255" s="86"/>
      <c r="AB255" s="86"/>
      <c r="AC255" s="86"/>
    </row>
    <row r="256" customHeight="1" spans="2:29">
      <c r="B256" s="57"/>
      <c r="C256" s="55">
        <v>103769</v>
      </c>
      <c r="D256" s="101" t="s">
        <v>531</v>
      </c>
      <c r="E256" s="57" t="s">
        <v>532</v>
      </c>
      <c r="F256" s="58" t="s">
        <v>37</v>
      </c>
      <c r="G256" s="55">
        <v>230</v>
      </c>
      <c r="H256" s="59">
        <v>1.472</v>
      </c>
      <c r="I256" s="93">
        <v>30972483</v>
      </c>
      <c r="J256" s="107">
        <v>230</v>
      </c>
      <c r="K256" s="108">
        <v>1.472</v>
      </c>
      <c r="L256" s="113">
        <v>43215</v>
      </c>
      <c r="M256" s="113"/>
      <c r="N256" s="138"/>
      <c r="O256" s="138"/>
      <c r="P256" s="138"/>
      <c r="Q256" s="138"/>
      <c r="R256" s="138">
        <v>43219</v>
      </c>
      <c r="S256" s="65" t="s">
        <v>38</v>
      </c>
      <c r="T256" s="57">
        <v>734</v>
      </c>
      <c r="U256" s="139">
        <f t="shared" si="6"/>
        <v>1080.448</v>
      </c>
      <c r="V256" s="57"/>
      <c r="W256" s="140"/>
      <c r="X256" s="139">
        <f t="shared" si="7"/>
        <v>1080.448</v>
      </c>
      <c r="Y256" s="86"/>
      <c r="Z256" s="86"/>
      <c r="AA256" s="86"/>
      <c r="AB256" s="86"/>
      <c r="AC256" s="86"/>
    </row>
    <row r="257" customHeight="1" spans="2:29">
      <c r="B257" s="54"/>
      <c r="C257" s="55">
        <v>103770</v>
      </c>
      <c r="D257" s="101" t="s">
        <v>605</v>
      </c>
      <c r="E257" s="57" t="s">
        <v>55</v>
      </c>
      <c r="F257" s="58" t="s">
        <v>37</v>
      </c>
      <c r="G257" s="55">
        <v>300</v>
      </c>
      <c r="H257" s="59">
        <v>1.92</v>
      </c>
      <c r="I257" s="93">
        <v>30972484</v>
      </c>
      <c r="J257" s="107">
        <v>300</v>
      </c>
      <c r="K257" s="108">
        <v>1.92</v>
      </c>
      <c r="L257" s="113">
        <v>43215</v>
      </c>
      <c r="M257" s="113"/>
      <c r="N257" s="138"/>
      <c r="O257" s="138"/>
      <c r="P257" s="138"/>
      <c r="Q257" s="138"/>
      <c r="R257" s="138">
        <v>43220</v>
      </c>
      <c r="S257" s="65" t="s">
        <v>38</v>
      </c>
      <c r="T257" s="57">
        <v>672</v>
      </c>
      <c r="U257" s="139">
        <f t="shared" si="6"/>
        <v>1290.24</v>
      </c>
      <c r="V257" s="57"/>
      <c r="W257" s="140"/>
      <c r="X257" s="139">
        <f t="shared" si="7"/>
        <v>1290.24</v>
      </c>
      <c r="Y257" s="86"/>
      <c r="Z257" s="86"/>
      <c r="AA257" s="86"/>
      <c r="AB257" s="86"/>
      <c r="AC257" s="86"/>
    </row>
    <row r="258" customHeight="1" spans="2:29">
      <c r="B258" s="54"/>
      <c r="C258" s="55">
        <v>103771</v>
      </c>
      <c r="D258" s="101" t="s">
        <v>606</v>
      </c>
      <c r="E258" s="57" t="s">
        <v>607</v>
      </c>
      <c r="F258" s="58" t="s">
        <v>37</v>
      </c>
      <c r="G258" s="110">
        <v>221</v>
      </c>
      <c r="H258" s="111">
        <v>1.4144</v>
      </c>
      <c r="I258" s="93">
        <v>30972485</v>
      </c>
      <c r="J258" s="107">
        <v>221</v>
      </c>
      <c r="K258" s="108">
        <v>1.4144</v>
      </c>
      <c r="L258" s="113">
        <v>43215</v>
      </c>
      <c r="M258" s="113"/>
      <c r="N258" s="138"/>
      <c r="O258" s="138"/>
      <c r="P258" s="138"/>
      <c r="Q258" s="138"/>
      <c r="R258" s="138">
        <v>43219</v>
      </c>
      <c r="S258" s="65" t="s">
        <v>38</v>
      </c>
      <c r="T258" s="57">
        <v>734</v>
      </c>
      <c r="U258" s="139">
        <f t="shared" si="6"/>
        <v>1038.1696</v>
      </c>
      <c r="V258" s="57"/>
      <c r="W258" s="140"/>
      <c r="X258" s="139">
        <f t="shared" si="7"/>
        <v>1038.1696</v>
      </c>
      <c r="Y258" s="86"/>
      <c r="Z258" s="86"/>
      <c r="AA258" s="86"/>
      <c r="AB258" s="86"/>
      <c r="AC258" s="86"/>
    </row>
    <row r="259" customHeight="1" spans="2:29">
      <c r="B259" s="57"/>
      <c r="C259" s="55">
        <v>103773</v>
      </c>
      <c r="D259" s="101" t="s">
        <v>294</v>
      </c>
      <c r="E259" s="57" t="s">
        <v>295</v>
      </c>
      <c r="F259" s="58" t="s">
        <v>37</v>
      </c>
      <c r="G259" s="55">
        <v>300</v>
      </c>
      <c r="H259" s="59">
        <v>1.92</v>
      </c>
      <c r="I259" s="93">
        <v>30972486</v>
      </c>
      <c r="J259" s="107">
        <v>300</v>
      </c>
      <c r="K259" s="108">
        <v>1.92</v>
      </c>
      <c r="L259" s="113">
        <v>43215</v>
      </c>
      <c r="M259" s="106"/>
      <c r="N259" s="96"/>
      <c r="O259" s="96"/>
      <c r="P259" s="96"/>
      <c r="Q259" s="96"/>
      <c r="R259" s="138">
        <v>43220</v>
      </c>
      <c r="S259" s="65" t="s">
        <v>38</v>
      </c>
      <c r="T259" s="78">
        <v>659</v>
      </c>
      <c r="U259" s="80">
        <f t="shared" si="6"/>
        <v>1265.28</v>
      </c>
      <c r="V259" s="78"/>
      <c r="W259" s="140"/>
      <c r="X259" s="80">
        <f t="shared" si="7"/>
        <v>1265.28</v>
      </c>
      <c r="Y259" s="86"/>
      <c r="Z259" s="86"/>
      <c r="AA259" s="86"/>
      <c r="AB259" s="86"/>
      <c r="AC259" s="86"/>
    </row>
    <row r="260" customHeight="1" spans="2:29">
      <c r="B260" s="57"/>
      <c r="C260" s="55">
        <v>103775</v>
      </c>
      <c r="D260" s="101" t="s">
        <v>608</v>
      </c>
      <c r="E260" s="57" t="s">
        <v>609</v>
      </c>
      <c r="F260" s="58" t="s">
        <v>37</v>
      </c>
      <c r="G260" s="55">
        <v>200</v>
      </c>
      <c r="H260" s="59">
        <v>1.388</v>
      </c>
      <c r="I260" s="93">
        <v>30972487</v>
      </c>
      <c r="J260" s="107">
        <v>200</v>
      </c>
      <c r="K260" s="108">
        <v>1.388</v>
      </c>
      <c r="L260" s="113">
        <v>43215</v>
      </c>
      <c r="M260" s="113"/>
      <c r="N260" s="138"/>
      <c r="O260" s="138"/>
      <c r="P260" s="138"/>
      <c r="Q260" s="138"/>
      <c r="R260" s="138">
        <v>43219</v>
      </c>
      <c r="S260" s="65" t="s">
        <v>38</v>
      </c>
      <c r="T260" s="57">
        <v>500</v>
      </c>
      <c r="U260" s="139">
        <f t="shared" ref="U260:U295" si="8">T260*K260</f>
        <v>694</v>
      </c>
      <c r="V260" s="57"/>
      <c r="W260" s="140"/>
      <c r="X260" s="139">
        <f t="shared" ref="X260:X296" si="9">W260+U260</f>
        <v>694</v>
      </c>
      <c r="Y260" s="86"/>
      <c r="Z260" s="86"/>
      <c r="AA260" s="86"/>
      <c r="AB260" s="86"/>
      <c r="AC260" s="86"/>
    </row>
    <row r="261" customHeight="1" spans="2:29">
      <c r="B261" s="57"/>
      <c r="C261" s="55">
        <v>103776</v>
      </c>
      <c r="D261" s="101" t="s">
        <v>610</v>
      </c>
      <c r="E261" s="57" t="s">
        <v>55</v>
      </c>
      <c r="F261" s="58" t="s">
        <v>37</v>
      </c>
      <c r="G261" s="55">
        <v>230</v>
      </c>
      <c r="H261" s="59">
        <v>1.472</v>
      </c>
      <c r="I261" s="93">
        <v>30972488</v>
      </c>
      <c r="J261" s="107">
        <v>230</v>
      </c>
      <c r="K261" s="108">
        <v>1.472</v>
      </c>
      <c r="L261" s="113">
        <v>43215</v>
      </c>
      <c r="M261" s="113"/>
      <c r="N261" s="138"/>
      <c r="O261" s="138"/>
      <c r="P261" s="138"/>
      <c r="Q261" s="138"/>
      <c r="R261" s="138">
        <v>43220</v>
      </c>
      <c r="S261" s="65" t="s">
        <v>38</v>
      </c>
      <c r="T261" s="57">
        <v>682</v>
      </c>
      <c r="U261" s="139">
        <f t="shared" si="8"/>
        <v>1003.904</v>
      </c>
      <c r="V261" s="57"/>
      <c r="W261" s="140"/>
      <c r="X261" s="139">
        <f t="shared" si="9"/>
        <v>1003.904</v>
      </c>
      <c r="Y261" s="86"/>
      <c r="Z261" s="86"/>
      <c r="AA261" s="86"/>
      <c r="AB261" s="86"/>
      <c r="AC261" s="86"/>
    </row>
    <row r="262" customHeight="1" spans="2:29">
      <c r="B262" s="54"/>
      <c r="C262" s="55">
        <v>103777</v>
      </c>
      <c r="D262" s="101" t="s">
        <v>611</v>
      </c>
      <c r="E262" s="57" t="s">
        <v>612</v>
      </c>
      <c r="F262" s="58" t="s">
        <v>37</v>
      </c>
      <c r="G262" s="55">
        <v>220</v>
      </c>
      <c r="H262" s="59">
        <v>1.408</v>
      </c>
      <c r="I262" s="93">
        <v>30972489</v>
      </c>
      <c r="J262" s="107">
        <v>220</v>
      </c>
      <c r="K262" s="108">
        <v>1.408</v>
      </c>
      <c r="L262" s="113">
        <v>43215</v>
      </c>
      <c r="M262" s="113"/>
      <c r="N262" s="138"/>
      <c r="O262" s="138"/>
      <c r="P262" s="138"/>
      <c r="Q262" s="138"/>
      <c r="R262" s="138">
        <v>43220</v>
      </c>
      <c r="S262" s="65" t="s">
        <v>38</v>
      </c>
      <c r="T262" s="57">
        <v>695</v>
      </c>
      <c r="U262" s="139">
        <f t="shared" si="8"/>
        <v>978.56</v>
      </c>
      <c r="V262" s="57"/>
      <c r="W262" s="140"/>
      <c r="X262" s="139">
        <f t="shared" si="9"/>
        <v>978.56</v>
      </c>
      <c r="Y262" s="86"/>
      <c r="Z262" s="86"/>
      <c r="AA262" s="86"/>
      <c r="AB262" s="86"/>
      <c r="AC262" s="86"/>
    </row>
    <row r="263" customHeight="1" spans="2:29">
      <c r="B263" s="54">
        <v>43215</v>
      </c>
      <c r="C263" s="55">
        <v>103860</v>
      </c>
      <c r="D263" s="101" t="s">
        <v>66</v>
      </c>
      <c r="E263" s="57" t="s">
        <v>51</v>
      </c>
      <c r="F263" s="58" t="s">
        <v>37</v>
      </c>
      <c r="G263" s="55">
        <v>1650</v>
      </c>
      <c r="H263" s="59">
        <v>13.151</v>
      </c>
      <c r="I263" s="93">
        <v>30972490</v>
      </c>
      <c r="J263" s="107">
        <v>1650</v>
      </c>
      <c r="K263" s="108">
        <v>13.151</v>
      </c>
      <c r="L263" s="113">
        <v>43216</v>
      </c>
      <c r="M263" s="113"/>
      <c r="N263" s="138"/>
      <c r="O263" s="138"/>
      <c r="P263" s="138"/>
      <c r="Q263" s="138"/>
      <c r="R263" s="138">
        <v>43220</v>
      </c>
      <c r="S263" s="65" t="s">
        <v>38</v>
      </c>
      <c r="T263" s="57">
        <v>490</v>
      </c>
      <c r="U263" s="139">
        <f t="shared" si="8"/>
        <v>6443.99</v>
      </c>
      <c r="V263" s="57"/>
      <c r="W263" s="140"/>
      <c r="X263" s="139">
        <f t="shared" si="9"/>
        <v>6443.99</v>
      </c>
      <c r="Y263" s="86"/>
      <c r="Z263" s="86"/>
      <c r="AA263" s="86"/>
      <c r="AB263" s="86"/>
      <c r="AC263" s="86"/>
    </row>
    <row r="264" customHeight="1" spans="2:29">
      <c r="B264" s="54"/>
      <c r="C264" s="55">
        <v>103863</v>
      </c>
      <c r="D264" s="101" t="s">
        <v>277</v>
      </c>
      <c r="E264" s="57" t="s">
        <v>278</v>
      </c>
      <c r="F264" s="58" t="s">
        <v>37</v>
      </c>
      <c r="G264" s="55">
        <v>450</v>
      </c>
      <c r="H264" s="59">
        <v>2.49</v>
      </c>
      <c r="I264" s="93">
        <v>30972491</v>
      </c>
      <c r="J264" s="107">
        <v>450</v>
      </c>
      <c r="K264" s="108">
        <v>2.49</v>
      </c>
      <c r="L264" s="113">
        <v>43216</v>
      </c>
      <c r="M264" s="113"/>
      <c r="N264" s="138"/>
      <c r="O264" s="138"/>
      <c r="P264" s="138"/>
      <c r="Q264" s="138"/>
      <c r="R264" s="138">
        <v>43222</v>
      </c>
      <c r="S264" s="65" t="s">
        <v>38</v>
      </c>
      <c r="T264" s="57">
        <v>520</v>
      </c>
      <c r="U264" s="139">
        <f t="shared" si="8"/>
        <v>1294.8</v>
      </c>
      <c r="V264" s="57"/>
      <c r="W264" s="140"/>
      <c r="X264" s="139">
        <f t="shared" si="9"/>
        <v>1294.8</v>
      </c>
      <c r="Y264" s="86"/>
      <c r="Z264" s="86"/>
      <c r="AA264" s="86"/>
      <c r="AB264" s="86"/>
      <c r="AC264" s="86"/>
    </row>
    <row r="265" customHeight="1" spans="2:29">
      <c r="B265" s="57"/>
      <c r="C265" s="55">
        <v>103872</v>
      </c>
      <c r="D265" s="101" t="s">
        <v>242</v>
      </c>
      <c r="E265" s="57" t="s">
        <v>243</v>
      </c>
      <c r="F265" s="58" t="s">
        <v>37</v>
      </c>
      <c r="G265" s="55">
        <v>866</v>
      </c>
      <c r="H265" s="59">
        <v>6.0014</v>
      </c>
      <c r="I265" s="93">
        <v>30972492</v>
      </c>
      <c r="J265" s="107">
        <v>866</v>
      </c>
      <c r="K265" s="108">
        <v>6.0014</v>
      </c>
      <c r="L265" s="113">
        <v>43216</v>
      </c>
      <c r="M265" s="113"/>
      <c r="N265" s="138"/>
      <c r="O265" s="138"/>
      <c r="P265" s="138"/>
      <c r="Q265" s="138"/>
      <c r="R265" s="138">
        <v>43220</v>
      </c>
      <c r="S265" s="65" t="s">
        <v>38</v>
      </c>
      <c r="T265" s="57">
        <v>552</v>
      </c>
      <c r="U265" s="139">
        <f t="shared" si="8"/>
        <v>3312.7728</v>
      </c>
      <c r="V265" s="57"/>
      <c r="W265" s="140"/>
      <c r="X265" s="139">
        <f t="shared" si="9"/>
        <v>3312.7728</v>
      </c>
      <c r="Y265" s="86"/>
      <c r="Z265" s="86"/>
      <c r="AA265" s="86"/>
      <c r="AB265" s="86"/>
      <c r="AC265" s="86"/>
    </row>
    <row r="266" customHeight="1" spans="2:29">
      <c r="B266" s="57"/>
      <c r="C266" s="55">
        <v>103876</v>
      </c>
      <c r="D266" s="101" t="s">
        <v>175</v>
      </c>
      <c r="E266" s="112" t="s">
        <v>176</v>
      </c>
      <c r="F266" s="58" t="s">
        <v>37</v>
      </c>
      <c r="G266" s="55">
        <v>200</v>
      </c>
      <c r="H266" s="59">
        <v>1.622</v>
      </c>
      <c r="I266" s="93">
        <v>30972493</v>
      </c>
      <c r="J266" s="107">
        <v>200</v>
      </c>
      <c r="K266" s="108">
        <v>1.622</v>
      </c>
      <c r="L266" s="113">
        <v>43216</v>
      </c>
      <c r="M266" s="113"/>
      <c r="N266" s="138"/>
      <c r="O266" s="138"/>
      <c r="P266" s="138"/>
      <c r="Q266" s="138"/>
      <c r="R266" s="138">
        <v>43222</v>
      </c>
      <c r="S266" s="65" t="s">
        <v>38</v>
      </c>
      <c r="T266" s="57">
        <v>656</v>
      </c>
      <c r="U266" s="139">
        <f t="shared" si="8"/>
        <v>1064.032</v>
      </c>
      <c r="V266" s="57"/>
      <c r="W266" s="140"/>
      <c r="X266" s="139">
        <f t="shared" si="9"/>
        <v>1064.032</v>
      </c>
      <c r="Y266" s="86"/>
      <c r="Z266" s="86"/>
      <c r="AA266" s="86"/>
      <c r="AB266" s="86"/>
      <c r="AC266" s="86"/>
    </row>
    <row r="267" customHeight="1" spans="2:29">
      <c r="B267" s="57"/>
      <c r="C267" s="55">
        <v>103877</v>
      </c>
      <c r="D267" s="101" t="s">
        <v>613</v>
      </c>
      <c r="E267" s="57" t="s">
        <v>614</v>
      </c>
      <c r="F267" s="58" t="s">
        <v>37</v>
      </c>
      <c r="G267" s="55">
        <v>360</v>
      </c>
      <c r="H267" s="59">
        <v>2.466</v>
      </c>
      <c r="I267" s="93">
        <v>30972494</v>
      </c>
      <c r="J267" s="107">
        <v>360</v>
      </c>
      <c r="K267" s="108">
        <v>2.466</v>
      </c>
      <c r="L267" s="113">
        <v>43216</v>
      </c>
      <c r="M267" s="113"/>
      <c r="N267" s="138"/>
      <c r="O267" s="138"/>
      <c r="P267" s="138"/>
      <c r="Q267" s="138"/>
      <c r="R267" s="138">
        <v>43222</v>
      </c>
      <c r="S267" s="65" t="s">
        <v>38</v>
      </c>
      <c r="T267" s="57">
        <v>656</v>
      </c>
      <c r="U267" s="139">
        <f t="shared" si="8"/>
        <v>1617.696</v>
      </c>
      <c r="V267" s="57"/>
      <c r="W267" s="140"/>
      <c r="X267" s="139">
        <f t="shared" si="9"/>
        <v>1617.696</v>
      </c>
      <c r="Y267" s="86"/>
      <c r="Z267" s="86"/>
      <c r="AA267" s="86"/>
      <c r="AB267" s="86"/>
      <c r="AC267" s="86"/>
    </row>
    <row r="268" customHeight="1" spans="2:29">
      <c r="B268" s="57"/>
      <c r="C268" s="55">
        <v>103878</v>
      </c>
      <c r="D268" s="101" t="s">
        <v>365</v>
      </c>
      <c r="E268" s="57" t="s">
        <v>366</v>
      </c>
      <c r="F268" s="58" t="s">
        <v>37</v>
      </c>
      <c r="G268" s="55">
        <v>470</v>
      </c>
      <c r="H268" s="59">
        <v>3.038</v>
      </c>
      <c r="I268" s="93">
        <v>30972495</v>
      </c>
      <c r="J268" s="107">
        <v>470</v>
      </c>
      <c r="K268" s="108">
        <v>3.038</v>
      </c>
      <c r="L268" s="113">
        <v>43216</v>
      </c>
      <c r="M268" s="113"/>
      <c r="N268" s="138"/>
      <c r="O268" s="138"/>
      <c r="P268" s="138"/>
      <c r="Q268" s="138"/>
      <c r="R268" s="138">
        <v>43222</v>
      </c>
      <c r="S268" s="65" t="s">
        <v>38</v>
      </c>
      <c r="T268" s="57">
        <v>650</v>
      </c>
      <c r="U268" s="139">
        <f t="shared" si="8"/>
        <v>1974.7</v>
      </c>
      <c r="V268" s="57"/>
      <c r="W268" s="140"/>
      <c r="X268" s="139">
        <f t="shared" si="9"/>
        <v>1974.7</v>
      </c>
      <c r="Y268" s="86"/>
      <c r="Z268" s="86"/>
      <c r="AA268" s="86"/>
      <c r="AB268" s="86"/>
      <c r="AC268" s="86"/>
    </row>
    <row r="269" customHeight="1" spans="2:29">
      <c r="B269" s="57"/>
      <c r="C269" s="55">
        <v>103880</v>
      </c>
      <c r="D269" s="101" t="s">
        <v>615</v>
      </c>
      <c r="E269" s="57" t="s">
        <v>616</v>
      </c>
      <c r="F269" s="58" t="s">
        <v>37</v>
      </c>
      <c r="G269" s="55">
        <v>440</v>
      </c>
      <c r="H269" s="59">
        <v>3.323</v>
      </c>
      <c r="I269" s="93">
        <v>30972496</v>
      </c>
      <c r="J269" s="107">
        <v>440</v>
      </c>
      <c r="K269" s="108">
        <v>3.323</v>
      </c>
      <c r="L269" s="113">
        <v>43216</v>
      </c>
      <c r="M269" s="113"/>
      <c r="N269" s="138"/>
      <c r="O269" s="138"/>
      <c r="P269" s="138"/>
      <c r="Q269" s="138"/>
      <c r="R269" s="138">
        <v>43222</v>
      </c>
      <c r="S269" s="65" t="s">
        <v>38</v>
      </c>
      <c r="T269" s="57">
        <v>595</v>
      </c>
      <c r="U269" s="139">
        <f t="shared" si="8"/>
        <v>1977.185</v>
      </c>
      <c r="V269" s="57"/>
      <c r="W269" s="140"/>
      <c r="X269" s="139">
        <f t="shared" si="9"/>
        <v>1977.185</v>
      </c>
      <c r="Y269" s="86"/>
      <c r="Z269" s="86"/>
      <c r="AA269" s="86"/>
      <c r="AB269" s="86"/>
      <c r="AC269" s="86"/>
    </row>
    <row r="270" customHeight="1" spans="2:29">
      <c r="B270" s="57"/>
      <c r="C270" s="55">
        <v>103882</v>
      </c>
      <c r="D270" s="101" t="s">
        <v>117</v>
      </c>
      <c r="E270" s="57" t="s">
        <v>118</v>
      </c>
      <c r="F270" s="58" t="s">
        <v>37</v>
      </c>
      <c r="G270" s="55">
        <v>360</v>
      </c>
      <c r="H270" s="59">
        <v>2.304</v>
      </c>
      <c r="I270" s="93">
        <v>30972497</v>
      </c>
      <c r="J270" s="107">
        <v>360</v>
      </c>
      <c r="K270" s="108">
        <v>2.304</v>
      </c>
      <c r="L270" s="113">
        <v>43216</v>
      </c>
      <c r="M270" s="113"/>
      <c r="N270" s="138"/>
      <c r="O270" s="138"/>
      <c r="P270" s="138"/>
      <c r="Q270" s="138"/>
      <c r="R270" s="138">
        <v>43220</v>
      </c>
      <c r="S270" s="65" t="s">
        <v>38</v>
      </c>
      <c r="T270" s="57">
        <v>530</v>
      </c>
      <c r="U270" s="139">
        <f t="shared" si="8"/>
        <v>1221.12</v>
      </c>
      <c r="V270" s="57"/>
      <c r="W270" s="140"/>
      <c r="X270" s="139">
        <f t="shared" si="9"/>
        <v>1221.12</v>
      </c>
      <c r="Y270" s="86"/>
      <c r="Z270" s="86"/>
      <c r="AA270" s="86"/>
      <c r="AB270" s="86"/>
      <c r="AC270" s="86"/>
    </row>
    <row r="271" customHeight="1" spans="2:29">
      <c r="B271" s="57"/>
      <c r="C271" s="55">
        <v>103884</v>
      </c>
      <c r="D271" s="101" t="s">
        <v>379</v>
      </c>
      <c r="E271" s="57" t="s">
        <v>380</v>
      </c>
      <c r="F271" s="58" t="s">
        <v>37</v>
      </c>
      <c r="G271" s="55">
        <v>1150</v>
      </c>
      <c r="H271" s="59">
        <v>7.99</v>
      </c>
      <c r="I271" s="93">
        <v>30972498</v>
      </c>
      <c r="J271" s="107">
        <v>1150</v>
      </c>
      <c r="K271" s="108">
        <v>7.99</v>
      </c>
      <c r="L271" s="113">
        <v>43216</v>
      </c>
      <c r="M271" s="113"/>
      <c r="N271" s="138"/>
      <c r="O271" s="138"/>
      <c r="P271" s="138"/>
      <c r="Q271" s="138"/>
      <c r="R271" s="138">
        <v>43220</v>
      </c>
      <c r="S271" s="65" t="s">
        <v>38</v>
      </c>
      <c r="T271" s="57">
        <v>591</v>
      </c>
      <c r="U271" s="139">
        <f t="shared" si="8"/>
        <v>4722.09</v>
      </c>
      <c r="V271" s="57"/>
      <c r="W271" s="140"/>
      <c r="X271" s="139">
        <f t="shared" si="9"/>
        <v>4722.09</v>
      </c>
      <c r="Y271" s="86"/>
      <c r="Z271" s="86"/>
      <c r="AA271" s="86"/>
      <c r="AB271" s="86"/>
      <c r="AC271" s="86"/>
    </row>
    <row r="272" customHeight="1" spans="2:29">
      <c r="B272" s="57"/>
      <c r="C272" s="55">
        <v>103885</v>
      </c>
      <c r="D272" s="101" t="s">
        <v>381</v>
      </c>
      <c r="E272" s="57" t="s">
        <v>380</v>
      </c>
      <c r="F272" s="58" t="s">
        <v>37</v>
      </c>
      <c r="G272" s="55">
        <v>830</v>
      </c>
      <c r="H272" s="59">
        <v>5.522</v>
      </c>
      <c r="I272" s="93">
        <v>30972499</v>
      </c>
      <c r="J272" s="107">
        <v>830</v>
      </c>
      <c r="K272" s="108">
        <v>5.522</v>
      </c>
      <c r="L272" s="113">
        <v>43216</v>
      </c>
      <c r="M272" s="113"/>
      <c r="N272" s="138"/>
      <c r="O272" s="138"/>
      <c r="P272" s="138"/>
      <c r="Q272" s="138"/>
      <c r="R272" s="138">
        <v>43220</v>
      </c>
      <c r="S272" s="65" t="s">
        <v>38</v>
      </c>
      <c r="T272" s="57">
        <v>591</v>
      </c>
      <c r="U272" s="139">
        <f t="shared" si="8"/>
        <v>3263.502</v>
      </c>
      <c r="V272" s="57"/>
      <c r="W272" s="140"/>
      <c r="X272" s="139">
        <f t="shared" si="9"/>
        <v>3263.502</v>
      </c>
      <c r="Y272" s="86"/>
      <c r="Z272" s="86"/>
      <c r="AA272" s="86"/>
      <c r="AB272" s="86"/>
      <c r="AC272" s="86"/>
    </row>
    <row r="273" customHeight="1" spans="2:29">
      <c r="B273" s="54"/>
      <c r="C273" s="55">
        <v>103886</v>
      </c>
      <c r="D273" s="101" t="s">
        <v>382</v>
      </c>
      <c r="E273" s="57" t="s">
        <v>383</v>
      </c>
      <c r="F273" s="58" t="s">
        <v>37</v>
      </c>
      <c r="G273" s="55">
        <v>680</v>
      </c>
      <c r="H273" s="59">
        <v>4.496</v>
      </c>
      <c r="I273" s="93">
        <v>30972500</v>
      </c>
      <c r="J273" s="107">
        <v>680</v>
      </c>
      <c r="K273" s="108">
        <v>4.496</v>
      </c>
      <c r="L273" s="113">
        <v>43216</v>
      </c>
      <c r="M273" s="113"/>
      <c r="N273" s="138"/>
      <c r="O273" s="138"/>
      <c r="P273" s="138"/>
      <c r="Q273" s="138"/>
      <c r="R273" s="138">
        <v>43220</v>
      </c>
      <c r="S273" s="65" t="s">
        <v>38</v>
      </c>
      <c r="T273" s="57">
        <v>530</v>
      </c>
      <c r="U273" s="139">
        <f t="shared" si="8"/>
        <v>2382.88</v>
      </c>
      <c r="V273" s="57"/>
      <c r="W273" s="140"/>
      <c r="X273" s="139">
        <f t="shared" si="9"/>
        <v>2382.88</v>
      </c>
      <c r="Y273" s="86"/>
      <c r="Z273" s="86"/>
      <c r="AA273" s="86"/>
      <c r="AB273" s="86"/>
      <c r="AC273" s="86"/>
    </row>
    <row r="274" customHeight="1" spans="2:29">
      <c r="B274" s="57"/>
      <c r="C274" s="55">
        <v>103887</v>
      </c>
      <c r="D274" s="101" t="s">
        <v>617</v>
      </c>
      <c r="E274" s="57" t="s">
        <v>618</v>
      </c>
      <c r="F274" s="58" t="s">
        <v>37</v>
      </c>
      <c r="G274" s="55">
        <v>200</v>
      </c>
      <c r="H274" s="59">
        <v>1.722</v>
      </c>
      <c r="I274" s="93">
        <v>30972501</v>
      </c>
      <c r="J274" s="107">
        <v>200</v>
      </c>
      <c r="K274" s="108">
        <v>1.722</v>
      </c>
      <c r="L274" s="113">
        <v>43216</v>
      </c>
      <c r="M274" s="113"/>
      <c r="N274" s="138"/>
      <c r="O274" s="138"/>
      <c r="P274" s="138"/>
      <c r="Q274" s="138"/>
      <c r="R274" s="138">
        <v>43222</v>
      </c>
      <c r="S274" s="65" t="s">
        <v>38</v>
      </c>
      <c r="T274" s="57">
        <v>542</v>
      </c>
      <c r="U274" s="139">
        <f t="shared" si="8"/>
        <v>933.324</v>
      </c>
      <c r="V274" s="57"/>
      <c r="W274" s="140"/>
      <c r="X274" s="139">
        <f t="shared" si="9"/>
        <v>933.324</v>
      </c>
      <c r="Y274" s="86"/>
      <c r="Z274" s="86"/>
      <c r="AA274" s="86"/>
      <c r="AB274" s="86"/>
      <c r="AC274" s="86"/>
    </row>
    <row r="275" customHeight="1" spans="2:29">
      <c r="B275" s="54"/>
      <c r="C275" s="55">
        <v>103888</v>
      </c>
      <c r="D275" s="101" t="s">
        <v>377</v>
      </c>
      <c r="E275" s="57" t="s">
        <v>378</v>
      </c>
      <c r="F275" s="58" t="s">
        <v>37</v>
      </c>
      <c r="G275" s="55">
        <v>1450</v>
      </c>
      <c r="H275" s="59">
        <v>12.66</v>
      </c>
      <c r="I275" s="93">
        <v>30972502</v>
      </c>
      <c r="J275" s="107">
        <v>1450</v>
      </c>
      <c r="K275" s="108">
        <v>12.66</v>
      </c>
      <c r="L275" s="113">
        <v>43217</v>
      </c>
      <c r="M275" s="113"/>
      <c r="N275" s="138"/>
      <c r="O275" s="138"/>
      <c r="P275" s="138"/>
      <c r="Q275" s="138"/>
      <c r="R275" s="138">
        <v>43222</v>
      </c>
      <c r="S275" s="65" t="s">
        <v>38</v>
      </c>
      <c r="T275" s="57">
        <v>593</v>
      </c>
      <c r="U275" s="139">
        <f t="shared" si="8"/>
        <v>7507.38</v>
      </c>
      <c r="V275" s="57"/>
      <c r="W275" s="140"/>
      <c r="X275" s="139">
        <f t="shared" si="9"/>
        <v>7507.38</v>
      </c>
      <c r="Y275" s="86"/>
      <c r="Z275" s="86"/>
      <c r="AA275" s="86"/>
      <c r="AB275" s="86"/>
      <c r="AC275" s="86"/>
    </row>
    <row r="276" customHeight="1" spans="2:29">
      <c r="B276" s="57"/>
      <c r="C276" s="55">
        <v>103889</v>
      </c>
      <c r="D276" s="101" t="s">
        <v>152</v>
      </c>
      <c r="E276" s="57" t="s">
        <v>153</v>
      </c>
      <c r="F276" s="58" t="s">
        <v>37</v>
      </c>
      <c r="G276" s="55">
        <v>200</v>
      </c>
      <c r="H276" s="59">
        <v>1.28</v>
      </c>
      <c r="I276" s="93">
        <v>30972505</v>
      </c>
      <c r="J276" s="107">
        <v>200</v>
      </c>
      <c r="K276" s="108">
        <v>1.28</v>
      </c>
      <c r="L276" s="113">
        <v>43216</v>
      </c>
      <c r="M276" s="113"/>
      <c r="N276" s="138"/>
      <c r="O276" s="138"/>
      <c r="P276" s="138"/>
      <c r="Q276" s="138"/>
      <c r="R276" s="138">
        <v>43222</v>
      </c>
      <c r="S276" s="65" t="s">
        <v>38</v>
      </c>
      <c r="T276" s="57">
        <v>490</v>
      </c>
      <c r="U276" s="139">
        <f t="shared" si="8"/>
        <v>627.2</v>
      </c>
      <c r="V276" s="57"/>
      <c r="W276" s="140"/>
      <c r="X276" s="139">
        <f t="shared" si="9"/>
        <v>627.2</v>
      </c>
      <c r="Y276" s="86"/>
      <c r="Z276" s="86"/>
      <c r="AA276" s="86"/>
      <c r="AB276" s="86"/>
      <c r="AC276" s="86"/>
    </row>
    <row r="277" customHeight="1" spans="2:29">
      <c r="B277" s="57"/>
      <c r="C277" s="55">
        <v>103892</v>
      </c>
      <c r="D277" s="101" t="s">
        <v>242</v>
      </c>
      <c r="E277" s="57" t="s">
        <v>243</v>
      </c>
      <c r="F277" s="58" t="s">
        <v>37</v>
      </c>
      <c r="G277" s="55">
        <v>540</v>
      </c>
      <c r="H277" s="59">
        <v>3.483</v>
      </c>
      <c r="I277" s="93">
        <v>30972506</v>
      </c>
      <c r="J277" s="107">
        <v>540</v>
      </c>
      <c r="K277" s="108">
        <v>3.483</v>
      </c>
      <c r="L277" s="113">
        <v>43216</v>
      </c>
      <c r="M277" s="113"/>
      <c r="N277" s="138"/>
      <c r="O277" s="138"/>
      <c r="P277" s="138"/>
      <c r="Q277" s="138"/>
      <c r="R277" s="138">
        <v>43220</v>
      </c>
      <c r="S277" s="65" t="s">
        <v>38</v>
      </c>
      <c r="T277" s="57">
        <v>582</v>
      </c>
      <c r="U277" s="139">
        <f t="shared" si="8"/>
        <v>2027.106</v>
      </c>
      <c r="V277" s="57"/>
      <c r="W277" s="140"/>
      <c r="X277" s="139">
        <f t="shared" si="9"/>
        <v>2027.106</v>
      </c>
      <c r="Y277" s="86"/>
      <c r="Z277" s="86"/>
      <c r="AA277" s="86"/>
      <c r="AB277" s="86"/>
      <c r="AC277" s="86"/>
    </row>
    <row r="278" customHeight="1" spans="2:29">
      <c r="B278" s="57"/>
      <c r="C278" s="55">
        <v>103920</v>
      </c>
      <c r="D278" s="101" t="s">
        <v>619</v>
      </c>
      <c r="E278" s="57" t="s">
        <v>70</v>
      </c>
      <c r="F278" s="58" t="s">
        <v>37</v>
      </c>
      <c r="G278" s="55">
        <v>210</v>
      </c>
      <c r="H278" s="59">
        <v>1.344</v>
      </c>
      <c r="I278" s="93">
        <v>30972507</v>
      </c>
      <c r="J278" s="107">
        <v>210</v>
      </c>
      <c r="K278" s="108">
        <v>1.344</v>
      </c>
      <c r="L278" s="113">
        <v>43216</v>
      </c>
      <c r="M278" s="113"/>
      <c r="N278" s="138"/>
      <c r="O278" s="138"/>
      <c r="P278" s="138"/>
      <c r="Q278" s="138"/>
      <c r="R278" s="138">
        <v>43222</v>
      </c>
      <c r="S278" s="65" t="s">
        <v>38</v>
      </c>
      <c r="T278" s="57">
        <v>540</v>
      </c>
      <c r="U278" s="139">
        <f t="shared" si="8"/>
        <v>725.76</v>
      </c>
      <c r="V278" s="57"/>
      <c r="W278" s="140"/>
      <c r="X278" s="139">
        <f t="shared" si="9"/>
        <v>725.76</v>
      </c>
      <c r="Y278" s="86"/>
      <c r="Z278" s="86"/>
      <c r="AA278" s="86"/>
      <c r="AB278" s="86"/>
      <c r="AC278" s="86"/>
    </row>
    <row r="279" customHeight="1" spans="2:29">
      <c r="B279" s="57"/>
      <c r="C279" s="55">
        <v>103921</v>
      </c>
      <c r="D279" s="101" t="s">
        <v>414</v>
      </c>
      <c r="E279" s="57" t="s">
        <v>415</v>
      </c>
      <c r="F279" s="58" t="s">
        <v>37</v>
      </c>
      <c r="G279" s="55">
        <v>200</v>
      </c>
      <c r="H279" s="59">
        <v>1.91</v>
      </c>
      <c r="I279" s="93">
        <v>30972508</v>
      </c>
      <c r="J279" s="107">
        <v>200</v>
      </c>
      <c r="K279" s="108">
        <v>1.91</v>
      </c>
      <c r="L279" s="113">
        <v>43216</v>
      </c>
      <c r="M279" s="113"/>
      <c r="N279" s="138"/>
      <c r="O279" s="138"/>
      <c r="P279" s="138"/>
      <c r="Q279" s="138"/>
      <c r="R279" s="138">
        <v>43220</v>
      </c>
      <c r="S279" s="65" t="s">
        <v>38</v>
      </c>
      <c r="T279" s="57">
        <v>819</v>
      </c>
      <c r="U279" s="139">
        <f t="shared" si="8"/>
        <v>1564.29</v>
      </c>
      <c r="V279" s="57"/>
      <c r="W279" s="140"/>
      <c r="X279" s="139">
        <f t="shared" si="9"/>
        <v>1564.29</v>
      </c>
      <c r="Y279" s="86"/>
      <c r="Z279" s="86"/>
      <c r="AA279" s="86"/>
      <c r="AB279" s="86"/>
      <c r="AC279" s="86"/>
    </row>
    <row r="280" customHeight="1" spans="2:29">
      <c r="B280" s="54">
        <v>43216</v>
      </c>
      <c r="C280" s="55">
        <v>104004</v>
      </c>
      <c r="D280" s="101" t="s">
        <v>327</v>
      </c>
      <c r="E280" s="57" t="s">
        <v>57</v>
      </c>
      <c r="F280" s="58" t="s">
        <v>37</v>
      </c>
      <c r="G280" s="55">
        <v>700</v>
      </c>
      <c r="H280" s="59">
        <v>4.48</v>
      </c>
      <c r="I280" s="93">
        <v>30972509</v>
      </c>
      <c r="J280" s="107">
        <v>700</v>
      </c>
      <c r="K280" s="108">
        <v>4.48</v>
      </c>
      <c r="L280" s="113">
        <v>43217</v>
      </c>
      <c r="M280" s="113"/>
      <c r="N280" s="138"/>
      <c r="O280" s="138"/>
      <c r="P280" s="138"/>
      <c r="Q280" s="138"/>
      <c r="R280" s="138">
        <v>43222</v>
      </c>
      <c r="S280" s="65" t="s">
        <v>38</v>
      </c>
      <c r="T280" s="57">
        <v>490</v>
      </c>
      <c r="U280" s="139">
        <f t="shared" si="8"/>
        <v>2195.2</v>
      </c>
      <c r="V280" s="57"/>
      <c r="W280" s="140"/>
      <c r="X280" s="139">
        <f t="shared" si="9"/>
        <v>2195.2</v>
      </c>
      <c r="Y280" s="86"/>
      <c r="Z280" s="86"/>
      <c r="AA280" s="86"/>
      <c r="AB280" s="86"/>
      <c r="AC280" s="86"/>
    </row>
    <row r="281" customHeight="1" spans="2:29">
      <c r="B281" s="57"/>
      <c r="C281" s="55">
        <v>104010</v>
      </c>
      <c r="D281" s="101" t="s">
        <v>620</v>
      </c>
      <c r="E281" s="57" t="s">
        <v>621</v>
      </c>
      <c r="F281" s="58" t="s">
        <v>37</v>
      </c>
      <c r="G281" s="55">
        <v>200</v>
      </c>
      <c r="H281" s="59">
        <v>1.34</v>
      </c>
      <c r="I281" s="93">
        <v>30972510</v>
      </c>
      <c r="J281" s="107">
        <v>200</v>
      </c>
      <c r="K281" s="108">
        <v>1.34</v>
      </c>
      <c r="L281" s="113">
        <v>43217</v>
      </c>
      <c r="M281" s="113"/>
      <c r="N281" s="138"/>
      <c r="O281" s="138"/>
      <c r="P281" s="138"/>
      <c r="Q281" s="138"/>
      <c r="R281" s="138">
        <v>43222</v>
      </c>
      <c r="S281" s="65" t="s">
        <v>38</v>
      </c>
      <c r="T281" s="57">
        <v>683</v>
      </c>
      <c r="U281" s="139">
        <f t="shared" si="8"/>
        <v>915.22</v>
      </c>
      <c r="V281" s="57"/>
      <c r="W281" s="140"/>
      <c r="X281" s="139">
        <f t="shared" si="9"/>
        <v>915.22</v>
      </c>
      <c r="Y281" s="86"/>
      <c r="Z281" s="86"/>
      <c r="AA281" s="86"/>
      <c r="AB281" s="86"/>
      <c r="AC281" s="86"/>
    </row>
    <row r="282" customHeight="1" spans="2:29">
      <c r="B282" s="57"/>
      <c r="C282" s="55">
        <v>104013</v>
      </c>
      <c r="D282" s="101" t="s">
        <v>71</v>
      </c>
      <c r="E282" s="57" t="s">
        <v>72</v>
      </c>
      <c r="F282" s="58" t="s">
        <v>37</v>
      </c>
      <c r="G282" s="55">
        <v>250</v>
      </c>
      <c r="H282" s="59">
        <v>1.6</v>
      </c>
      <c r="I282" s="93">
        <v>30972511</v>
      </c>
      <c r="J282" s="107">
        <v>250</v>
      </c>
      <c r="K282" s="108">
        <v>1.6</v>
      </c>
      <c r="L282" s="113">
        <v>43217</v>
      </c>
      <c r="M282" s="113"/>
      <c r="N282" s="138"/>
      <c r="O282" s="138"/>
      <c r="P282" s="138"/>
      <c r="Q282" s="138"/>
      <c r="R282" s="138">
        <v>43222</v>
      </c>
      <c r="S282" s="65" t="s">
        <v>38</v>
      </c>
      <c r="T282" s="57">
        <v>766</v>
      </c>
      <c r="U282" s="139">
        <f t="shared" si="8"/>
        <v>1225.6</v>
      </c>
      <c r="V282" s="57"/>
      <c r="W282" s="140"/>
      <c r="X282" s="139">
        <f t="shared" si="9"/>
        <v>1225.6</v>
      </c>
      <c r="Y282" s="86"/>
      <c r="Z282" s="86"/>
      <c r="AA282" s="86"/>
      <c r="AB282" s="86"/>
      <c r="AC282" s="86"/>
    </row>
    <row r="283" customHeight="1" spans="2:29">
      <c r="B283" s="54"/>
      <c r="C283" s="55">
        <v>104014</v>
      </c>
      <c r="D283" s="101" t="s">
        <v>622</v>
      </c>
      <c r="E283" s="57" t="s">
        <v>554</v>
      </c>
      <c r="F283" s="58" t="s">
        <v>37</v>
      </c>
      <c r="G283" s="55">
        <v>200</v>
      </c>
      <c r="H283" s="59">
        <v>1.28</v>
      </c>
      <c r="I283" s="93">
        <v>30972512</v>
      </c>
      <c r="J283" s="107">
        <v>200</v>
      </c>
      <c r="K283" s="108">
        <v>1.28</v>
      </c>
      <c r="L283" s="113">
        <v>43217</v>
      </c>
      <c r="M283" s="113"/>
      <c r="N283" s="138"/>
      <c r="O283" s="138"/>
      <c r="P283" s="138"/>
      <c r="Q283" s="138"/>
      <c r="R283" s="138">
        <v>43222</v>
      </c>
      <c r="S283" s="65" t="s">
        <v>38</v>
      </c>
      <c r="T283" s="57">
        <v>815</v>
      </c>
      <c r="U283" s="139">
        <f t="shared" si="8"/>
        <v>1043.2</v>
      </c>
      <c r="V283" s="57"/>
      <c r="W283" s="140"/>
      <c r="X283" s="139">
        <f t="shared" si="9"/>
        <v>1043.2</v>
      </c>
      <c r="Y283" s="86"/>
      <c r="Z283" s="86"/>
      <c r="AA283" s="86"/>
      <c r="AB283" s="86"/>
      <c r="AC283" s="86"/>
    </row>
    <row r="284" customHeight="1" spans="2:29">
      <c r="B284" s="54"/>
      <c r="C284" s="55">
        <v>104015</v>
      </c>
      <c r="D284" s="101" t="s">
        <v>161</v>
      </c>
      <c r="E284" s="57" t="s">
        <v>162</v>
      </c>
      <c r="F284" s="58" t="s">
        <v>37</v>
      </c>
      <c r="G284" s="55">
        <v>300</v>
      </c>
      <c r="H284" s="59">
        <v>1.92</v>
      </c>
      <c r="I284" s="93">
        <v>30972513</v>
      </c>
      <c r="J284" s="107">
        <v>300</v>
      </c>
      <c r="K284" s="108">
        <v>1.92</v>
      </c>
      <c r="L284" s="113">
        <v>43217</v>
      </c>
      <c r="M284" s="113"/>
      <c r="N284" s="138"/>
      <c r="O284" s="138"/>
      <c r="P284" s="138"/>
      <c r="Q284" s="138"/>
      <c r="R284" s="138">
        <v>43222</v>
      </c>
      <c r="S284" s="65" t="s">
        <v>38</v>
      </c>
      <c r="T284" s="57">
        <v>582</v>
      </c>
      <c r="U284" s="139">
        <f t="shared" si="8"/>
        <v>1117.44</v>
      </c>
      <c r="V284" s="57"/>
      <c r="W284" s="140"/>
      <c r="X284" s="139">
        <f t="shared" si="9"/>
        <v>1117.44</v>
      </c>
      <c r="Y284" s="86"/>
      <c r="Z284" s="86"/>
      <c r="AA284" s="86"/>
      <c r="AB284" s="86"/>
      <c r="AC284" s="86"/>
    </row>
    <row r="285" customHeight="1" spans="2:29">
      <c r="B285" s="57"/>
      <c r="C285" s="55">
        <v>104029</v>
      </c>
      <c r="D285" s="101" t="s">
        <v>111</v>
      </c>
      <c r="E285" s="57" t="s">
        <v>112</v>
      </c>
      <c r="F285" s="58" t="s">
        <v>37</v>
      </c>
      <c r="G285" s="55">
        <v>700</v>
      </c>
      <c r="H285" s="59">
        <v>6.185</v>
      </c>
      <c r="I285" s="93">
        <v>30972514</v>
      </c>
      <c r="J285" s="107">
        <v>700</v>
      </c>
      <c r="K285" s="108">
        <v>6.185</v>
      </c>
      <c r="L285" s="113">
        <v>43217</v>
      </c>
      <c r="M285" s="113"/>
      <c r="N285" s="138"/>
      <c r="O285" s="138"/>
      <c r="P285" s="138"/>
      <c r="Q285" s="138"/>
      <c r="R285" s="138">
        <v>43222</v>
      </c>
      <c r="S285" s="65" t="s">
        <v>38</v>
      </c>
      <c r="T285" s="57">
        <v>390</v>
      </c>
      <c r="U285" s="139">
        <f t="shared" si="8"/>
        <v>2412.15</v>
      </c>
      <c r="V285" s="57"/>
      <c r="W285" s="140"/>
      <c r="X285" s="139">
        <f t="shared" si="9"/>
        <v>2412.15</v>
      </c>
      <c r="Y285" s="86"/>
      <c r="Z285" s="86"/>
      <c r="AA285" s="86"/>
      <c r="AB285" s="86"/>
      <c r="AC285" s="86"/>
    </row>
    <row r="286" customHeight="1" spans="2:29">
      <c r="B286" s="57"/>
      <c r="C286" s="55">
        <v>104045</v>
      </c>
      <c r="D286" s="101" t="s">
        <v>150</v>
      </c>
      <c r="E286" s="57" t="s">
        <v>151</v>
      </c>
      <c r="F286" s="58" t="s">
        <v>37</v>
      </c>
      <c r="G286" s="55">
        <v>200</v>
      </c>
      <c r="H286" s="59">
        <v>1.355</v>
      </c>
      <c r="I286" s="93">
        <v>30972515</v>
      </c>
      <c r="J286" s="107">
        <v>200</v>
      </c>
      <c r="K286" s="108">
        <v>1.355</v>
      </c>
      <c r="L286" s="113">
        <v>43217</v>
      </c>
      <c r="M286" s="113"/>
      <c r="N286" s="138"/>
      <c r="O286" s="138"/>
      <c r="P286" s="138"/>
      <c r="Q286" s="138"/>
      <c r="R286" s="138">
        <v>43222</v>
      </c>
      <c r="S286" s="65" t="s">
        <v>38</v>
      </c>
      <c r="T286" s="57">
        <v>620</v>
      </c>
      <c r="U286" s="139">
        <f t="shared" si="8"/>
        <v>840.1</v>
      </c>
      <c r="V286" s="57"/>
      <c r="W286" s="140"/>
      <c r="X286" s="139">
        <f t="shared" si="9"/>
        <v>840.1</v>
      </c>
      <c r="Y286" s="86"/>
      <c r="Z286" s="86"/>
      <c r="AA286" s="86"/>
      <c r="AB286" s="86"/>
      <c r="AC286" s="86"/>
    </row>
    <row r="287" customHeight="1" spans="2:29">
      <c r="B287" s="57"/>
      <c r="C287" s="55">
        <v>104050</v>
      </c>
      <c r="D287" s="101" t="s">
        <v>623</v>
      </c>
      <c r="E287" s="57" t="s">
        <v>304</v>
      </c>
      <c r="F287" s="58" t="s">
        <v>37</v>
      </c>
      <c r="G287" s="55">
        <v>220</v>
      </c>
      <c r="H287" s="59">
        <v>1.408</v>
      </c>
      <c r="I287" s="93">
        <v>30972516</v>
      </c>
      <c r="J287" s="107">
        <v>220</v>
      </c>
      <c r="K287" s="108">
        <v>1.408</v>
      </c>
      <c r="L287" s="113">
        <v>43217</v>
      </c>
      <c r="M287" s="113"/>
      <c r="N287" s="138"/>
      <c r="O287" s="138"/>
      <c r="P287" s="138"/>
      <c r="Q287" s="138"/>
      <c r="R287" s="138">
        <v>43222</v>
      </c>
      <c r="S287" s="65" t="s">
        <v>38</v>
      </c>
      <c r="T287" s="57">
        <v>734</v>
      </c>
      <c r="U287" s="139">
        <f t="shared" si="8"/>
        <v>1033.472</v>
      </c>
      <c r="V287" s="57"/>
      <c r="W287" s="140"/>
      <c r="X287" s="139">
        <f t="shared" si="9"/>
        <v>1033.472</v>
      </c>
      <c r="Y287" s="86"/>
      <c r="Z287" s="86"/>
      <c r="AA287" s="86"/>
      <c r="AB287" s="86"/>
      <c r="AC287" s="86"/>
    </row>
    <row r="288" customHeight="1" spans="2:29">
      <c r="B288" s="57"/>
      <c r="C288" s="55">
        <v>104051</v>
      </c>
      <c r="D288" s="101" t="s">
        <v>474</v>
      </c>
      <c r="E288" s="57" t="s">
        <v>475</v>
      </c>
      <c r="F288" s="58" t="s">
        <v>37</v>
      </c>
      <c r="G288" s="55">
        <v>230</v>
      </c>
      <c r="H288" s="59">
        <v>1.472</v>
      </c>
      <c r="I288" s="93">
        <v>30972517</v>
      </c>
      <c r="J288" s="107">
        <v>230</v>
      </c>
      <c r="K288" s="108">
        <v>1.472</v>
      </c>
      <c r="L288" s="113">
        <v>43217</v>
      </c>
      <c r="M288" s="113"/>
      <c r="N288" s="138"/>
      <c r="O288" s="138"/>
      <c r="P288" s="138"/>
      <c r="Q288" s="138"/>
      <c r="R288" s="138">
        <v>43222</v>
      </c>
      <c r="S288" s="65" t="s">
        <v>38</v>
      </c>
      <c r="T288" s="57">
        <v>695</v>
      </c>
      <c r="U288" s="139">
        <f t="shared" si="8"/>
        <v>1023.04</v>
      </c>
      <c r="V288" s="57"/>
      <c r="W288" s="140"/>
      <c r="X288" s="139">
        <f t="shared" si="9"/>
        <v>1023.04</v>
      </c>
      <c r="Y288" s="86"/>
      <c r="Z288" s="86"/>
      <c r="AA288" s="86"/>
      <c r="AB288" s="86"/>
      <c r="AC288" s="86"/>
    </row>
    <row r="289" customHeight="1" spans="2:29">
      <c r="B289" s="57"/>
      <c r="C289" s="55">
        <v>104053</v>
      </c>
      <c r="D289" s="101" t="s">
        <v>624</v>
      </c>
      <c r="E289" s="57" t="s">
        <v>625</v>
      </c>
      <c r="F289" s="58" t="s">
        <v>37</v>
      </c>
      <c r="G289" s="55">
        <v>240</v>
      </c>
      <c r="H289" s="59">
        <v>1.536</v>
      </c>
      <c r="I289" s="93">
        <v>30972518</v>
      </c>
      <c r="J289" s="107">
        <v>240</v>
      </c>
      <c r="K289" s="108">
        <v>1.536</v>
      </c>
      <c r="L289" s="113">
        <v>43217</v>
      </c>
      <c r="M289" s="113"/>
      <c r="N289" s="138"/>
      <c r="O289" s="138"/>
      <c r="P289" s="138"/>
      <c r="Q289" s="138"/>
      <c r="R289" s="138">
        <v>43222</v>
      </c>
      <c r="S289" s="65" t="s">
        <v>38</v>
      </c>
      <c r="T289" s="57">
        <v>672</v>
      </c>
      <c r="U289" s="139">
        <f t="shared" si="8"/>
        <v>1032.192</v>
      </c>
      <c r="V289" s="57"/>
      <c r="W289" s="140"/>
      <c r="X289" s="139">
        <f t="shared" si="9"/>
        <v>1032.192</v>
      </c>
      <c r="Y289" s="86"/>
      <c r="Z289" s="86"/>
      <c r="AA289" s="86"/>
      <c r="AB289" s="86"/>
      <c r="AC289" s="86"/>
    </row>
    <row r="290" customHeight="1" spans="2:29">
      <c r="B290" s="54"/>
      <c r="C290" s="55">
        <v>104057</v>
      </c>
      <c r="D290" s="101" t="s">
        <v>535</v>
      </c>
      <c r="E290" s="57" t="s">
        <v>293</v>
      </c>
      <c r="F290" s="58" t="s">
        <v>37</v>
      </c>
      <c r="G290" s="55">
        <v>400</v>
      </c>
      <c r="H290" s="59">
        <v>2.56</v>
      </c>
      <c r="I290" s="93">
        <v>30972519</v>
      </c>
      <c r="J290" s="107">
        <v>400</v>
      </c>
      <c r="K290" s="108">
        <v>2.56</v>
      </c>
      <c r="L290" s="113">
        <v>43217</v>
      </c>
      <c r="M290" s="113"/>
      <c r="N290" s="138"/>
      <c r="O290" s="138"/>
      <c r="P290" s="138"/>
      <c r="Q290" s="138"/>
      <c r="R290" s="138">
        <v>43222</v>
      </c>
      <c r="S290" s="65" t="s">
        <v>38</v>
      </c>
      <c r="T290" s="57">
        <v>659</v>
      </c>
      <c r="U290" s="139">
        <f t="shared" si="8"/>
        <v>1687.04</v>
      </c>
      <c r="V290" s="57"/>
      <c r="W290" s="140"/>
      <c r="X290" s="139">
        <f t="shared" si="9"/>
        <v>1687.04</v>
      </c>
      <c r="Y290" s="86"/>
      <c r="Z290" s="86"/>
      <c r="AA290" s="86"/>
      <c r="AB290" s="86"/>
      <c r="AC290" s="86"/>
    </row>
    <row r="291" customHeight="1" spans="2:29">
      <c r="B291" s="57"/>
      <c r="C291" s="55">
        <v>104098</v>
      </c>
      <c r="D291" s="101" t="s">
        <v>191</v>
      </c>
      <c r="E291" s="57" t="s">
        <v>192</v>
      </c>
      <c r="F291" s="58" t="s">
        <v>37</v>
      </c>
      <c r="G291" s="55">
        <v>500</v>
      </c>
      <c r="H291" s="59">
        <v>3.2</v>
      </c>
      <c r="I291" s="93">
        <v>30972520</v>
      </c>
      <c r="J291" s="107">
        <v>500</v>
      </c>
      <c r="K291" s="108">
        <v>3.2</v>
      </c>
      <c r="L291" s="113">
        <v>43217</v>
      </c>
      <c r="M291" s="113"/>
      <c r="N291" s="138"/>
      <c r="O291" s="138"/>
      <c r="P291" s="138"/>
      <c r="Q291" s="138"/>
      <c r="R291" s="138">
        <v>43222</v>
      </c>
      <c r="S291" s="65" t="s">
        <v>38</v>
      </c>
      <c r="T291" s="57">
        <v>713</v>
      </c>
      <c r="U291" s="139">
        <f t="shared" si="8"/>
        <v>2281.6</v>
      </c>
      <c r="V291" s="57"/>
      <c r="W291" s="140"/>
      <c r="X291" s="139">
        <f t="shared" si="9"/>
        <v>2281.6</v>
      </c>
      <c r="Y291" s="86"/>
      <c r="Z291" s="86"/>
      <c r="AA291" s="86"/>
      <c r="AB291" s="86"/>
      <c r="AC291" s="86"/>
    </row>
    <row r="292" customHeight="1" spans="2:29">
      <c r="B292" s="113">
        <v>43218</v>
      </c>
      <c r="C292" s="55">
        <v>104171</v>
      </c>
      <c r="D292" s="101" t="s">
        <v>626</v>
      </c>
      <c r="E292" s="57" t="s">
        <v>627</v>
      </c>
      <c r="F292" s="58" t="s">
        <v>37</v>
      </c>
      <c r="G292" s="55">
        <v>200</v>
      </c>
      <c r="H292" s="59">
        <v>1.37</v>
      </c>
      <c r="I292" s="93">
        <v>30972456</v>
      </c>
      <c r="J292" s="107">
        <v>200</v>
      </c>
      <c r="K292" s="108">
        <v>1.37</v>
      </c>
      <c r="L292" s="113">
        <v>43219</v>
      </c>
      <c r="M292" s="113"/>
      <c r="N292" s="138"/>
      <c r="O292" s="138"/>
      <c r="P292" s="138"/>
      <c r="Q292" s="138"/>
      <c r="R292" s="138">
        <v>43223</v>
      </c>
      <c r="S292" s="65" t="s">
        <v>38</v>
      </c>
      <c r="T292" s="57">
        <v>592</v>
      </c>
      <c r="U292" s="139">
        <f t="shared" si="8"/>
        <v>811.04</v>
      </c>
      <c r="V292" s="57"/>
      <c r="W292" s="140"/>
      <c r="X292" s="139">
        <f t="shared" si="9"/>
        <v>811.04</v>
      </c>
      <c r="Y292" s="86"/>
      <c r="Z292" s="86"/>
      <c r="AA292" s="86"/>
      <c r="AB292" s="86"/>
      <c r="AC292" s="86"/>
    </row>
    <row r="293" customHeight="1" spans="2:29">
      <c r="B293" s="57"/>
      <c r="C293" s="55">
        <v>104174</v>
      </c>
      <c r="D293" s="101" t="s">
        <v>144</v>
      </c>
      <c r="E293" s="57" t="s">
        <v>145</v>
      </c>
      <c r="F293" s="58" t="s">
        <v>37</v>
      </c>
      <c r="G293" s="55">
        <v>220</v>
      </c>
      <c r="H293" s="59">
        <v>1.429</v>
      </c>
      <c r="I293" s="93">
        <v>30972457</v>
      </c>
      <c r="J293" s="107">
        <v>220</v>
      </c>
      <c r="K293" s="108">
        <v>1.429</v>
      </c>
      <c r="L293" s="113">
        <v>43219</v>
      </c>
      <c r="M293" s="113"/>
      <c r="N293" s="138"/>
      <c r="O293" s="138"/>
      <c r="P293" s="138"/>
      <c r="Q293" s="138"/>
      <c r="R293" s="138">
        <v>43223</v>
      </c>
      <c r="S293" s="65" t="s">
        <v>38</v>
      </c>
      <c r="T293" s="57">
        <v>592</v>
      </c>
      <c r="U293" s="139">
        <f t="shared" si="8"/>
        <v>845.968</v>
      </c>
      <c r="V293" s="57"/>
      <c r="W293" s="140"/>
      <c r="X293" s="139">
        <f t="shared" si="9"/>
        <v>845.968</v>
      </c>
      <c r="Y293" s="86"/>
      <c r="Z293" s="86"/>
      <c r="AA293" s="86"/>
      <c r="AB293" s="86"/>
      <c r="AC293" s="86"/>
    </row>
    <row r="294" customHeight="1" spans="2:29">
      <c r="B294" s="57"/>
      <c r="C294" s="55">
        <v>104187</v>
      </c>
      <c r="D294" s="101" t="s">
        <v>628</v>
      </c>
      <c r="E294" s="57" t="s">
        <v>629</v>
      </c>
      <c r="F294" s="58" t="s">
        <v>37</v>
      </c>
      <c r="G294" s="55">
        <v>220</v>
      </c>
      <c r="H294" s="59">
        <v>1.48</v>
      </c>
      <c r="I294" s="93">
        <v>30972458</v>
      </c>
      <c r="J294" s="107">
        <v>220</v>
      </c>
      <c r="K294" s="108">
        <v>1.48</v>
      </c>
      <c r="L294" s="113">
        <v>43219</v>
      </c>
      <c r="M294" s="113"/>
      <c r="N294" s="138"/>
      <c r="O294" s="138"/>
      <c r="P294" s="138"/>
      <c r="Q294" s="138"/>
      <c r="R294" s="138">
        <v>43223</v>
      </c>
      <c r="S294" s="65" t="s">
        <v>38</v>
      </c>
      <c r="T294" s="57">
        <v>695</v>
      </c>
      <c r="U294" s="139">
        <f t="shared" si="8"/>
        <v>1028.6</v>
      </c>
      <c r="V294" s="57"/>
      <c r="W294" s="140"/>
      <c r="X294" s="139">
        <f t="shared" si="9"/>
        <v>1028.6</v>
      </c>
      <c r="Y294" s="86"/>
      <c r="Z294" s="86"/>
      <c r="AA294" s="86"/>
      <c r="AB294" s="86"/>
      <c r="AC294" s="86"/>
    </row>
    <row r="295" customHeight="1" spans="2:29">
      <c r="B295" s="57"/>
      <c r="C295" s="55">
        <v>104194</v>
      </c>
      <c r="D295" s="101" t="s">
        <v>217</v>
      </c>
      <c r="E295" s="57" t="s">
        <v>153</v>
      </c>
      <c r="F295" s="58" t="s">
        <v>37</v>
      </c>
      <c r="G295" s="55">
        <v>200</v>
      </c>
      <c r="H295" s="59">
        <v>1.595</v>
      </c>
      <c r="I295" s="93">
        <v>30972459</v>
      </c>
      <c r="J295" s="107">
        <v>200</v>
      </c>
      <c r="K295" s="108">
        <v>1.595</v>
      </c>
      <c r="L295" s="113">
        <v>43219</v>
      </c>
      <c r="M295" s="113"/>
      <c r="N295" s="138"/>
      <c r="O295" s="138"/>
      <c r="P295" s="138"/>
      <c r="Q295" s="138"/>
      <c r="R295" s="138">
        <v>43223</v>
      </c>
      <c r="S295" s="65" t="s">
        <v>38</v>
      </c>
      <c r="T295" s="57">
        <v>480</v>
      </c>
      <c r="U295" s="139">
        <f t="shared" si="8"/>
        <v>765.6</v>
      </c>
      <c r="V295" s="57"/>
      <c r="W295" s="140"/>
      <c r="X295" s="139">
        <f t="shared" si="9"/>
        <v>765.6</v>
      </c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>
        <f>SUM(G4:G295)</f>
        <v>169418</v>
      </c>
      <c r="H296" s="59">
        <f>SUM(H4:H295)</f>
        <v>1288.5291</v>
      </c>
      <c r="I296" s="57"/>
      <c r="J296" s="55">
        <f>SUM(J4:J295)</f>
        <v>169418</v>
      </c>
      <c r="K296" s="59">
        <f>SUM(K4:K295)</f>
        <v>1288.5187</v>
      </c>
      <c r="L296" s="57"/>
      <c r="M296" s="57"/>
      <c r="N296" s="78"/>
      <c r="O296" s="116"/>
      <c r="P296" s="117"/>
      <c r="Q296" s="78"/>
      <c r="R296" s="78"/>
      <c r="S296" s="78"/>
      <c r="T296" s="78"/>
      <c r="U296" s="118">
        <f>SUM(U4:U295)</f>
        <v>725521.8307</v>
      </c>
      <c r="V296" s="118"/>
      <c r="W296" s="118">
        <f>SUM(W4:W295)</f>
        <v>8681.6</v>
      </c>
      <c r="X296" s="86">
        <f t="shared" si="9"/>
        <v>734203.4307</v>
      </c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57"/>
      <c r="J297" s="55"/>
      <c r="K297" s="59"/>
      <c r="L297" s="57"/>
      <c r="M297" s="57"/>
      <c r="N297" s="78"/>
      <c r="O297" s="116"/>
      <c r="P297" s="117"/>
      <c r="Q297" s="78"/>
      <c r="R297" s="78"/>
      <c r="S297" s="78"/>
      <c r="T297" s="78"/>
      <c r="U297" s="86"/>
      <c r="V297" s="86"/>
      <c r="W297" s="86"/>
      <c r="X297" s="86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57"/>
      <c r="J298" s="55"/>
      <c r="K298" s="59"/>
      <c r="L298" s="57"/>
      <c r="M298" s="57"/>
      <c r="N298" s="78"/>
      <c r="O298" s="116"/>
      <c r="P298" s="117"/>
      <c r="Q298" s="78"/>
      <c r="R298" s="78"/>
      <c r="S298" s="78"/>
      <c r="T298" s="78"/>
      <c r="U298" s="86"/>
      <c r="V298" s="86"/>
      <c r="W298" s="86"/>
      <c r="X298" s="86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57"/>
      <c r="J299" s="55"/>
      <c r="K299" s="59"/>
      <c r="L299" s="57"/>
      <c r="M299" s="57"/>
      <c r="N299" s="78"/>
      <c r="O299" s="116"/>
      <c r="P299" s="117"/>
      <c r="Q299" s="78"/>
      <c r="R299" s="78"/>
      <c r="S299" s="78"/>
      <c r="T299" s="78"/>
      <c r="U299" s="86"/>
      <c r="V299" s="86"/>
      <c r="W299" s="86"/>
      <c r="X299" s="86"/>
      <c r="Y299" s="86"/>
      <c r="Z299" s="86"/>
      <c r="AA299" s="86"/>
      <c r="AB299" s="86"/>
      <c r="AC299" s="86"/>
    </row>
    <row r="300" customHeight="1" spans="2:29">
      <c r="B300" s="57"/>
      <c r="C300" s="55"/>
      <c r="D300" s="101"/>
      <c r="E300" s="57"/>
      <c r="F300" s="58"/>
      <c r="G300" s="55"/>
      <c r="H300" s="59"/>
      <c r="I300" s="57"/>
      <c r="J300" s="55"/>
      <c r="K300" s="59"/>
      <c r="L300" s="57"/>
      <c r="M300" s="57"/>
      <c r="N300" s="78"/>
      <c r="O300" s="116"/>
      <c r="P300" s="117"/>
      <c r="Q300" s="78"/>
      <c r="R300" s="78"/>
      <c r="S300" s="78"/>
      <c r="T300" s="78"/>
      <c r="U300" s="86"/>
      <c r="V300" s="86"/>
      <c r="W300" s="86"/>
      <c r="X300" s="86"/>
      <c r="Y300" s="86"/>
      <c r="Z300" s="86"/>
      <c r="AA300" s="86"/>
      <c r="AB300" s="86"/>
      <c r="AC300" s="86"/>
    </row>
    <row r="301" customHeight="1" spans="2:29">
      <c r="B301" s="54"/>
      <c r="C301" s="55"/>
      <c r="D301" s="101"/>
      <c r="E301" s="57"/>
      <c r="F301" s="58"/>
      <c r="G301" s="55"/>
      <c r="H301" s="59"/>
      <c r="I301" s="57"/>
      <c r="J301" s="55"/>
      <c r="K301" s="59"/>
      <c r="L301" s="106"/>
      <c r="M301" s="57"/>
      <c r="N301" s="78"/>
      <c r="O301" s="116"/>
      <c r="P301" s="117"/>
      <c r="Q301" s="78"/>
      <c r="R301" s="78"/>
      <c r="S301" s="78"/>
      <c r="T301" s="78"/>
      <c r="U301" s="86"/>
      <c r="V301" s="86"/>
      <c r="W301" s="86"/>
      <c r="X301" s="86"/>
      <c r="Y301" s="86"/>
      <c r="Z301" s="86"/>
      <c r="AA301" s="86"/>
      <c r="AB301" s="86"/>
      <c r="AC301" s="86"/>
    </row>
    <row r="302" customHeight="1" spans="2:29">
      <c r="B302" s="57"/>
      <c r="C302" s="55"/>
      <c r="D302" s="101"/>
      <c r="E302" s="57"/>
      <c r="F302" s="58"/>
      <c r="G302" s="55"/>
      <c r="H302" s="59"/>
      <c r="I302" s="57"/>
      <c r="J302" s="55"/>
      <c r="K302" s="59"/>
      <c r="L302" s="106"/>
      <c r="M302" s="57"/>
      <c r="N302" s="78"/>
      <c r="O302" s="116"/>
      <c r="P302" s="117"/>
      <c r="Q302" s="78"/>
      <c r="R302" s="78"/>
      <c r="S302" s="78"/>
      <c r="T302" s="78"/>
      <c r="U302" s="86"/>
      <c r="V302" s="86"/>
      <c r="W302" s="86"/>
      <c r="X302" s="86"/>
      <c r="Y302" s="86"/>
      <c r="Z302" s="86"/>
      <c r="AA302" s="86"/>
      <c r="AB302" s="86"/>
      <c r="AC302" s="86"/>
    </row>
    <row r="303" customHeight="1" spans="2:29">
      <c r="B303" s="54"/>
      <c r="C303" s="55"/>
      <c r="D303" s="101"/>
      <c r="E303" s="57"/>
      <c r="F303" s="58"/>
      <c r="G303" s="55"/>
      <c r="H303" s="59"/>
      <c r="I303" s="57"/>
      <c r="J303" s="55"/>
      <c r="K303" s="59"/>
      <c r="L303" s="106"/>
      <c r="M303" s="57"/>
      <c r="N303" s="78"/>
      <c r="O303" s="116"/>
      <c r="P303" s="117"/>
      <c r="Q303" s="78"/>
      <c r="R303" s="78"/>
      <c r="S303" s="78"/>
      <c r="T303" s="78"/>
      <c r="U303" s="86"/>
      <c r="V303" s="86"/>
      <c r="W303" s="86"/>
      <c r="X303" s="86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57"/>
      <c r="J304" s="55"/>
      <c r="K304" s="59"/>
      <c r="L304" s="57"/>
      <c r="M304" s="57"/>
      <c r="N304" s="78"/>
      <c r="O304" s="116"/>
      <c r="P304" s="117"/>
      <c r="Q304" s="78"/>
      <c r="R304" s="78"/>
      <c r="S304" s="78"/>
      <c r="T304" s="78"/>
      <c r="U304" s="86"/>
      <c r="V304" s="86"/>
      <c r="W304" s="86"/>
      <c r="X304" s="86"/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57"/>
      <c r="J305" s="55"/>
      <c r="K305" s="59"/>
      <c r="L305" s="106"/>
      <c r="M305" s="57"/>
      <c r="N305" s="78"/>
      <c r="O305" s="116"/>
      <c r="P305" s="117"/>
      <c r="Q305" s="78"/>
      <c r="R305" s="78"/>
      <c r="S305" s="78"/>
      <c r="T305" s="78"/>
      <c r="U305" s="86"/>
      <c r="V305" s="86"/>
      <c r="W305" s="86"/>
      <c r="X305" s="86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57"/>
      <c r="J306" s="55"/>
      <c r="K306" s="59"/>
      <c r="L306" s="106"/>
      <c r="M306" s="57"/>
      <c r="N306" s="78"/>
      <c r="O306" s="116"/>
      <c r="P306" s="117"/>
      <c r="Q306" s="78"/>
      <c r="R306" s="78"/>
      <c r="S306" s="78"/>
      <c r="T306" s="78"/>
      <c r="U306" s="86"/>
      <c r="V306" s="86"/>
      <c r="W306" s="86"/>
      <c r="X306" s="86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57"/>
      <c r="J307" s="55"/>
      <c r="K307" s="59"/>
      <c r="L307" s="106"/>
      <c r="M307" s="57"/>
      <c r="N307" s="78"/>
      <c r="O307" s="116"/>
      <c r="P307" s="117"/>
      <c r="Q307" s="78"/>
      <c r="R307" s="78"/>
      <c r="S307" s="78"/>
      <c r="T307" s="78"/>
      <c r="U307" s="86"/>
      <c r="V307" s="86"/>
      <c r="W307" s="86"/>
      <c r="X307" s="86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57"/>
      <c r="J308" s="55"/>
      <c r="K308" s="59"/>
      <c r="L308" s="106"/>
      <c r="M308" s="57"/>
      <c r="N308" s="78"/>
      <c r="O308" s="116"/>
      <c r="P308" s="117"/>
      <c r="Q308" s="78"/>
      <c r="R308" s="78"/>
      <c r="S308" s="78"/>
      <c r="T308" s="78"/>
      <c r="U308" s="86"/>
      <c r="V308" s="86"/>
      <c r="W308" s="86"/>
      <c r="X308" s="86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57"/>
      <c r="J309" s="55"/>
      <c r="K309" s="59"/>
      <c r="L309" s="106"/>
      <c r="M309" s="57"/>
      <c r="N309" s="78"/>
      <c r="O309" s="116"/>
      <c r="P309" s="117"/>
      <c r="Q309" s="78"/>
      <c r="R309" s="78"/>
      <c r="S309" s="78"/>
      <c r="T309" s="78"/>
      <c r="U309" s="86"/>
      <c r="V309" s="86"/>
      <c r="W309" s="86"/>
      <c r="X309" s="86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57"/>
      <c r="J310" s="55"/>
      <c r="K310" s="59"/>
      <c r="L310" s="106"/>
      <c r="M310" s="57"/>
      <c r="N310" s="78"/>
      <c r="O310" s="116"/>
      <c r="P310" s="117"/>
      <c r="Q310" s="78"/>
      <c r="R310" s="78"/>
      <c r="S310" s="78"/>
      <c r="T310" s="78"/>
      <c r="U310" s="86"/>
      <c r="V310" s="86"/>
      <c r="W310" s="86"/>
      <c r="X310" s="86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112"/>
      <c r="G311" s="55"/>
      <c r="H311" s="59"/>
      <c r="I311" s="57"/>
      <c r="J311" s="55"/>
      <c r="K311" s="59"/>
      <c r="L311" s="57"/>
      <c r="M311" s="57"/>
      <c r="N311" s="78"/>
      <c r="O311" s="116"/>
      <c r="P311" s="117"/>
      <c r="Q311" s="78"/>
      <c r="R311" s="78"/>
      <c r="S311" s="78"/>
      <c r="T311" s="78"/>
      <c r="U311" s="86"/>
      <c r="V311" s="86"/>
      <c r="W311" s="86"/>
      <c r="X311" s="86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112"/>
      <c r="G312" s="55"/>
      <c r="H312" s="59"/>
      <c r="I312" s="57"/>
      <c r="J312" s="55"/>
      <c r="K312" s="59"/>
      <c r="L312" s="106"/>
      <c r="M312" s="57"/>
      <c r="N312" s="78"/>
      <c r="O312" s="116"/>
      <c r="P312" s="117"/>
      <c r="Q312" s="78"/>
      <c r="R312" s="78"/>
      <c r="S312" s="78"/>
      <c r="T312" s="78"/>
      <c r="U312" s="86"/>
      <c r="V312" s="86"/>
      <c r="W312" s="86"/>
      <c r="X312" s="86"/>
      <c r="Y312" s="86"/>
      <c r="Z312" s="86"/>
      <c r="AA312" s="86"/>
      <c r="AB312" s="86"/>
      <c r="AC312" s="86"/>
    </row>
    <row r="313" customHeight="1" spans="2:29">
      <c r="B313" s="54"/>
      <c r="C313" s="55"/>
      <c r="D313" s="101"/>
      <c r="E313" s="57"/>
      <c r="F313" s="58"/>
      <c r="G313" s="55"/>
      <c r="H313" s="59"/>
      <c r="I313" s="57"/>
      <c r="J313" s="55"/>
      <c r="K313" s="59"/>
      <c r="L313" s="57"/>
      <c r="M313" s="57"/>
      <c r="N313" s="78"/>
      <c r="O313" s="116"/>
      <c r="P313" s="117"/>
      <c r="Q313" s="78"/>
      <c r="R313" s="78"/>
      <c r="S313" s="78"/>
      <c r="T313" s="78"/>
      <c r="U313" s="86"/>
      <c r="V313" s="86"/>
      <c r="W313" s="86"/>
      <c r="X313" s="86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57"/>
      <c r="J314" s="55"/>
      <c r="K314" s="59"/>
      <c r="L314" s="57"/>
      <c r="M314" s="57"/>
      <c r="N314" s="78"/>
      <c r="O314" s="116"/>
      <c r="P314" s="117"/>
      <c r="Q314" s="78"/>
      <c r="R314" s="78"/>
      <c r="S314" s="78"/>
      <c r="T314" s="78"/>
      <c r="U314" s="86"/>
      <c r="V314" s="86"/>
      <c r="W314" s="86"/>
      <c r="X314" s="86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57"/>
      <c r="J315" s="55"/>
      <c r="K315" s="59"/>
      <c r="L315" s="57"/>
      <c r="M315" s="57"/>
      <c r="N315" s="78"/>
      <c r="O315" s="116"/>
      <c r="P315" s="117"/>
      <c r="Q315" s="78"/>
      <c r="R315" s="78"/>
      <c r="S315" s="78"/>
      <c r="T315" s="78"/>
      <c r="U315" s="86"/>
      <c r="V315" s="86"/>
      <c r="W315" s="86"/>
      <c r="X315" s="86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57"/>
      <c r="J316" s="55"/>
      <c r="K316" s="59"/>
      <c r="L316" s="57"/>
      <c r="M316" s="57"/>
      <c r="N316" s="78"/>
      <c r="O316" s="116"/>
      <c r="P316" s="117"/>
      <c r="Q316" s="78"/>
      <c r="R316" s="78"/>
      <c r="S316" s="78"/>
      <c r="T316" s="78"/>
      <c r="U316" s="86"/>
      <c r="V316" s="86"/>
      <c r="W316" s="86"/>
      <c r="X316" s="86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57"/>
      <c r="J317" s="55"/>
      <c r="K317" s="59"/>
      <c r="L317" s="57"/>
      <c r="M317" s="57"/>
      <c r="N317" s="78"/>
      <c r="O317" s="116"/>
      <c r="P317" s="117"/>
      <c r="Q317" s="78"/>
      <c r="R317" s="78"/>
      <c r="S317" s="78"/>
      <c r="T317" s="78"/>
      <c r="U317" s="86"/>
      <c r="V317" s="86"/>
      <c r="W317" s="86"/>
      <c r="X317" s="86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57"/>
      <c r="J318" s="55"/>
      <c r="K318" s="59"/>
      <c r="L318" s="57"/>
      <c r="M318" s="57"/>
      <c r="N318" s="78"/>
      <c r="O318" s="116"/>
      <c r="P318" s="117"/>
      <c r="Q318" s="78"/>
      <c r="R318" s="78"/>
      <c r="S318" s="78"/>
      <c r="T318" s="78"/>
      <c r="U318" s="86"/>
      <c r="V318" s="86"/>
      <c r="W318" s="86"/>
      <c r="X318" s="86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57"/>
      <c r="J319" s="55"/>
      <c r="K319" s="59"/>
      <c r="L319" s="57"/>
      <c r="M319" s="57"/>
      <c r="N319" s="78"/>
      <c r="O319" s="116"/>
      <c r="P319" s="117"/>
      <c r="Q319" s="78"/>
      <c r="R319" s="78"/>
      <c r="S319" s="78"/>
      <c r="T319" s="78"/>
      <c r="U319" s="86"/>
      <c r="V319" s="86"/>
      <c r="W319" s="86"/>
      <c r="X319" s="86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57"/>
      <c r="J320" s="55"/>
      <c r="K320" s="59"/>
      <c r="L320" s="57"/>
      <c r="M320" s="57"/>
      <c r="N320" s="78"/>
      <c r="O320" s="116"/>
      <c r="P320" s="117"/>
      <c r="Q320" s="78"/>
      <c r="R320" s="78"/>
      <c r="S320" s="78"/>
      <c r="T320" s="78"/>
      <c r="U320" s="86"/>
      <c r="V320" s="86"/>
      <c r="W320" s="86"/>
      <c r="X320" s="86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57"/>
      <c r="J321" s="55"/>
      <c r="K321" s="59"/>
      <c r="L321" s="57"/>
      <c r="M321" s="57"/>
      <c r="N321" s="78"/>
      <c r="O321" s="116"/>
      <c r="P321" s="117"/>
      <c r="Q321" s="78"/>
      <c r="R321" s="78"/>
      <c r="S321" s="78"/>
      <c r="T321" s="78"/>
      <c r="U321" s="86"/>
      <c r="V321" s="86"/>
      <c r="W321" s="86"/>
      <c r="X321" s="86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57"/>
      <c r="J322" s="55"/>
      <c r="K322" s="59"/>
      <c r="L322" s="57"/>
      <c r="M322" s="57"/>
      <c r="N322" s="78"/>
      <c r="O322" s="116"/>
      <c r="P322" s="117"/>
      <c r="Q322" s="78"/>
      <c r="R322" s="78"/>
      <c r="S322" s="78"/>
      <c r="T322" s="78"/>
      <c r="U322" s="86"/>
      <c r="V322" s="86"/>
      <c r="W322" s="86"/>
      <c r="X322" s="86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57"/>
      <c r="J323" s="55"/>
      <c r="K323" s="59"/>
      <c r="L323" s="57"/>
      <c r="M323" s="57"/>
      <c r="N323" s="78"/>
      <c r="O323" s="116"/>
      <c r="P323" s="117"/>
      <c r="Q323" s="78"/>
      <c r="R323" s="78"/>
      <c r="S323" s="78"/>
      <c r="T323" s="78"/>
      <c r="U323" s="86"/>
      <c r="V323" s="86"/>
      <c r="W323" s="86"/>
      <c r="X323" s="86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86"/>
      <c r="V324" s="86"/>
      <c r="W324" s="86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4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7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4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4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115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7"/>
      <c r="K397" s="57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89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58"/>
      <c r="G399" s="55"/>
      <c r="H399" s="59"/>
      <c r="I399" s="57"/>
      <c r="J399" s="55"/>
      <c r="K399" s="59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112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54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7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4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4"/>
      <c r="C419" s="55"/>
      <c r="D419" s="101"/>
      <c r="E419" s="57"/>
      <c r="F419" s="58"/>
      <c r="G419" s="55"/>
      <c r="H419" s="59"/>
      <c r="I419" s="57"/>
      <c r="J419" s="57"/>
      <c r="K419" s="57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4"/>
  <sheetViews>
    <sheetView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630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43222</v>
      </c>
      <c r="C4" s="55">
        <v>104237</v>
      </c>
      <c r="D4" s="101" t="s">
        <v>105</v>
      </c>
      <c r="E4" s="57" t="s">
        <v>40</v>
      </c>
      <c r="F4" s="58" t="s">
        <v>37</v>
      </c>
      <c r="G4" s="55">
        <v>2240</v>
      </c>
      <c r="H4" s="59">
        <v>14.813</v>
      </c>
      <c r="I4" s="93">
        <v>30972408</v>
      </c>
      <c r="J4" s="107">
        <v>2240</v>
      </c>
      <c r="K4" s="108">
        <v>14.813</v>
      </c>
      <c r="L4" s="106">
        <v>43223</v>
      </c>
      <c r="M4" s="106"/>
      <c r="N4" s="96"/>
      <c r="O4" s="96"/>
      <c r="P4" s="96"/>
      <c r="Q4" s="96"/>
      <c r="R4" s="96">
        <v>43227</v>
      </c>
      <c r="S4" s="65" t="s">
        <v>38</v>
      </c>
      <c r="T4" s="78">
        <v>479</v>
      </c>
      <c r="U4" s="80">
        <f>T4*H4</f>
        <v>7095.427</v>
      </c>
      <c r="V4" s="78"/>
      <c r="W4" s="79"/>
      <c r="X4" s="80">
        <f>W4+U4</f>
        <v>7095.427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104240</v>
      </c>
      <c r="D5" s="101" t="s">
        <v>157</v>
      </c>
      <c r="E5" s="57" t="s">
        <v>158</v>
      </c>
      <c r="F5" s="58" t="s">
        <v>37</v>
      </c>
      <c r="G5" s="55">
        <v>360</v>
      </c>
      <c r="H5" s="59">
        <v>2.304</v>
      </c>
      <c r="I5" s="93">
        <v>30972409</v>
      </c>
      <c r="J5" s="107">
        <v>360</v>
      </c>
      <c r="K5" s="108">
        <v>2.304</v>
      </c>
      <c r="L5" s="106">
        <v>43223</v>
      </c>
      <c r="M5" s="106"/>
      <c r="N5" s="96"/>
      <c r="O5" s="96"/>
      <c r="P5" s="96"/>
      <c r="Q5" s="96"/>
      <c r="R5" s="96">
        <v>43227</v>
      </c>
      <c r="S5" s="65" t="s">
        <v>38</v>
      </c>
      <c r="T5" s="78">
        <v>563</v>
      </c>
      <c r="U5" s="80">
        <f t="shared" ref="U5:U68" si="0">T5*H5</f>
        <v>1297.152</v>
      </c>
      <c r="V5" s="78"/>
      <c r="W5" s="79"/>
      <c r="X5" s="80">
        <f t="shared" ref="X5:X68" si="1">W5+U5</f>
        <v>1297.152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104244</v>
      </c>
      <c r="D6" s="101" t="s">
        <v>631</v>
      </c>
      <c r="E6" s="57" t="s">
        <v>632</v>
      </c>
      <c r="F6" s="58" t="s">
        <v>37</v>
      </c>
      <c r="G6" s="55">
        <v>200</v>
      </c>
      <c r="H6" s="59">
        <v>1.683</v>
      </c>
      <c r="I6" s="93">
        <v>30972410</v>
      </c>
      <c r="J6" s="107">
        <v>200</v>
      </c>
      <c r="K6" s="108">
        <v>1.683</v>
      </c>
      <c r="L6" s="106">
        <v>43223</v>
      </c>
      <c r="M6" s="106"/>
      <c r="N6" s="96"/>
      <c r="O6" s="96"/>
      <c r="P6" s="96"/>
      <c r="Q6" s="96"/>
      <c r="R6" s="96">
        <v>43227</v>
      </c>
      <c r="S6" s="65" t="s">
        <v>38</v>
      </c>
      <c r="T6" s="78">
        <v>628</v>
      </c>
      <c r="U6" s="80">
        <f t="shared" si="0"/>
        <v>1056.924</v>
      </c>
      <c r="V6" s="78"/>
      <c r="W6" s="79"/>
      <c r="X6" s="80">
        <f t="shared" si="1"/>
        <v>1056.924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104246</v>
      </c>
      <c r="D7" s="101" t="s">
        <v>574</v>
      </c>
      <c r="E7" s="57" t="s">
        <v>575</v>
      </c>
      <c r="F7" s="58" t="s">
        <v>37</v>
      </c>
      <c r="G7" s="55">
        <v>500</v>
      </c>
      <c r="H7" s="59">
        <v>3.362</v>
      </c>
      <c r="I7" s="93">
        <v>30972411</v>
      </c>
      <c r="J7" s="107">
        <v>500</v>
      </c>
      <c r="K7" s="108">
        <v>3.362</v>
      </c>
      <c r="L7" s="106">
        <v>43223</v>
      </c>
      <c r="M7" s="106"/>
      <c r="N7" s="96"/>
      <c r="O7" s="96"/>
      <c r="P7" s="96"/>
      <c r="Q7" s="96"/>
      <c r="R7" s="96">
        <v>43227</v>
      </c>
      <c r="S7" s="65" t="s">
        <v>38</v>
      </c>
      <c r="T7" s="78">
        <v>621</v>
      </c>
      <c r="U7" s="80">
        <f t="shared" si="0"/>
        <v>2087.802</v>
      </c>
      <c r="V7" s="78"/>
      <c r="W7" s="79"/>
      <c r="X7" s="80">
        <f t="shared" si="1"/>
        <v>2087.802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104248</v>
      </c>
      <c r="D8" s="56" t="s">
        <v>230</v>
      </c>
      <c r="E8" s="57" t="s">
        <v>231</v>
      </c>
      <c r="F8" s="58" t="s">
        <v>37</v>
      </c>
      <c r="G8" s="55">
        <v>270</v>
      </c>
      <c r="H8" s="59">
        <v>1.98</v>
      </c>
      <c r="I8" s="93">
        <v>30972412</v>
      </c>
      <c r="J8" s="107">
        <v>270</v>
      </c>
      <c r="K8" s="108">
        <v>1.98</v>
      </c>
      <c r="L8" s="106">
        <v>43223</v>
      </c>
      <c r="M8" s="106"/>
      <c r="N8" s="96"/>
      <c r="O8" s="96"/>
      <c r="P8" s="96"/>
      <c r="Q8" s="96"/>
      <c r="R8" s="96">
        <v>43227</v>
      </c>
      <c r="S8" s="65" t="s">
        <v>38</v>
      </c>
      <c r="T8" s="78">
        <v>582</v>
      </c>
      <c r="U8" s="80">
        <f t="shared" si="0"/>
        <v>1152.36</v>
      </c>
      <c r="V8" s="78"/>
      <c r="W8" s="79"/>
      <c r="X8" s="80">
        <f t="shared" si="1"/>
        <v>1152.36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104252</v>
      </c>
      <c r="D9" s="56" t="s">
        <v>350</v>
      </c>
      <c r="E9" s="57" t="s">
        <v>351</v>
      </c>
      <c r="F9" s="58" t="s">
        <v>37</v>
      </c>
      <c r="G9" s="55">
        <v>300</v>
      </c>
      <c r="H9" s="59">
        <v>1.92</v>
      </c>
      <c r="I9" s="93">
        <v>30972413</v>
      </c>
      <c r="J9" s="107">
        <v>300</v>
      </c>
      <c r="K9" s="108">
        <v>1.92</v>
      </c>
      <c r="L9" s="106">
        <v>43223</v>
      </c>
      <c r="M9" s="106"/>
      <c r="N9" s="96"/>
      <c r="O9" s="96"/>
      <c r="P9" s="96"/>
      <c r="Q9" s="96"/>
      <c r="R9" s="96">
        <v>43227</v>
      </c>
      <c r="S9" s="65" t="s">
        <v>38</v>
      </c>
      <c r="T9" s="78">
        <v>702</v>
      </c>
      <c r="U9" s="80">
        <f t="shared" si="0"/>
        <v>1347.84</v>
      </c>
      <c r="V9" s="78"/>
      <c r="W9" s="79"/>
      <c r="X9" s="80">
        <f t="shared" si="1"/>
        <v>1347.84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104268</v>
      </c>
      <c r="D10" s="56" t="s">
        <v>103</v>
      </c>
      <c r="E10" s="57" t="s">
        <v>104</v>
      </c>
      <c r="F10" s="58" t="s">
        <v>37</v>
      </c>
      <c r="G10" s="55">
        <v>220</v>
      </c>
      <c r="H10" s="59">
        <v>1.804</v>
      </c>
      <c r="I10" s="93">
        <v>30972414</v>
      </c>
      <c r="J10" s="107">
        <v>220</v>
      </c>
      <c r="K10" s="108">
        <v>1.804</v>
      </c>
      <c r="L10" s="106">
        <v>43225</v>
      </c>
      <c r="M10" s="106"/>
      <c r="N10" s="96"/>
      <c r="O10" s="96"/>
      <c r="P10" s="96"/>
      <c r="Q10" s="96"/>
      <c r="R10" s="96">
        <v>43228</v>
      </c>
      <c r="S10" s="65" t="s">
        <v>38</v>
      </c>
      <c r="T10" s="78">
        <v>676</v>
      </c>
      <c r="U10" s="80">
        <f t="shared" si="0"/>
        <v>1219.504</v>
      </c>
      <c r="V10" s="78"/>
      <c r="W10" s="79"/>
      <c r="X10" s="80">
        <f t="shared" si="1"/>
        <v>1219.504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104269</v>
      </c>
      <c r="D11" s="56" t="s">
        <v>41</v>
      </c>
      <c r="E11" s="89" t="s">
        <v>40</v>
      </c>
      <c r="F11" s="58" t="s">
        <v>37</v>
      </c>
      <c r="G11" s="55">
        <v>1400</v>
      </c>
      <c r="H11" s="59">
        <v>9.68</v>
      </c>
      <c r="I11" s="93">
        <v>30972415</v>
      </c>
      <c r="J11" s="107">
        <v>1400</v>
      </c>
      <c r="K11" s="108">
        <v>9.68</v>
      </c>
      <c r="L11" s="106">
        <v>43223</v>
      </c>
      <c r="M11" s="106"/>
      <c r="N11" s="96"/>
      <c r="O11" s="96"/>
      <c r="P11" s="96"/>
      <c r="Q11" s="96"/>
      <c r="R11" s="96">
        <v>43226</v>
      </c>
      <c r="S11" s="65" t="s">
        <v>38</v>
      </c>
      <c r="T11" s="78">
        <v>529</v>
      </c>
      <c r="U11" s="80">
        <f t="shared" si="0"/>
        <v>5120.72</v>
      </c>
      <c r="V11" s="78"/>
      <c r="W11" s="79"/>
      <c r="X11" s="80">
        <f t="shared" si="1"/>
        <v>5120.72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104270</v>
      </c>
      <c r="D12" s="56" t="s">
        <v>633</v>
      </c>
      <c r="E12" s="57" t="s">
        <v>93</v>
      </c>
      <c r="F12" s="58" t="s">
        <v>37</v>
      </c>
      <c r="G12" s="55">
        <v>270</v>
      </c>
      <c r="H12" s="59">
        <v>1.728</v>
      </c>
      <c r="I12" s="93">
        <v>30972416</v>
      </c>
      <c r="J12" s="107">
        <v>270</v>
      </c>
      <c r="K12" s="108">
        <v>1.728</v>
      </c>
      <c r="L12" s="106">
        <v>43225</v>
      </c>
      <c r="M12" s="106"/>
      <c r="N12" s="96"/>
      <c r="O12" s="96"/>
      <c r="P12" s="96"/>
      <c r="Q12" s="96"/>
      <c r="R12" s="96">
        <v>43228</v>
      </c>
      <c r="S12" s="65" t="s">
        <v>38</v>
      </c>
      <c r="T12" s="78">
        <v>611</v>
      </c>
      <c r="U12" s="80">
        <f t="shared" si="0"/>
        <v>1055.808</v>
      </c>
      <c r="V12" s="78"/>
      <c r="W12" s="79"/>
      <c r="X12" s="80">
        <f t="shared" si="1"/>
        <v>1055.808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104271</v>
      </c>
      <c r="D13" s="56" t="s">
        <v>483</v>
      </c>
      <c r="E13" s="57" t="s">
        <v>433</v>
      </c>
      <c r="F13" s="58" t="s">
        <v>37</v>
      </c>
      <c r="G13" s="55">
        <v>225</v>
      </c>
      <c r="H13" s="59">
        <v>1.44</v>
      </c>
      <c r="I13" s="93">
        <v>30972417</v>
      </c>
      <c r="J13" s="107">
        <v>225</v>
      </c>
      <c r="K13" s="108">
        <v>1.44</v>
      </c>
      <c r="L13" s="106">
        <v>43225</v>
      </c>
      <c r="M13" s="106"/>
      <c r="N13" s="96"/>
      <c r="O13" s="96"/>
      <c r="P13" s="96"/>
      <c r="Q13" s="96"/>
      <c r="R13" s="96">
        <v>43228</v>
      </c>
      <c r="S13" s="65" t="s">
        <v>38</v>
      </c>
      <c r="T13" s="78">
        <v>712</v>
      </c>
      <c r="U13" s="80">
        <f t="shared" si="0"/>
        <v>1025.28</v>
      </c>
      <c r="V13" s="78"/>
      <c r="W13" s="79"/>
      <c r="X13" s="80">
        <f t="shared" si="1"/>
        <v>1025.28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104275</v>
      </c>
      <c r="D14" s="56" t="s">
        <v>138</v>
      </c>
      <c r="E14" s="57" t="s">
        <v>454</v>
      </c>
      <c r="F14" s="58" t="s">
        <v>37</v>
      </c>
      <c r="G14" s="55">
        <v>80</v>
      </c>
      <c r="H14" s="59">
        <v>0.512</v>
      </c>
      <c r="I14" s="93">
        <v>30972418</v>
      </c>
      <c r="J14" s="107">
        <v>80</v>
      </c>
      <c r="K14" s="108">
        <v>0.512</v>
      </c>
      <c r="L14" s="106">
        <v>43223</v>
      </c>
      <c r="M14" s="106"/>
      <c r="N14" s="96"/>
      <c r="O14" s="96"/>
      <c r="P14" s="96"/>
      <c r="Q14" s="96"/>
      <c r="R14" s="96">
        <v>43230</v>
      </c>
      <c r="S14" s="65" t="s">
        <v>38</v>
      </c>
      <c r="T14" s="78">
        <v>580</v>
      </c>
      <c r="U14" s="80">
        <f t="shared" si="0"/>
        <v>296.96</v>
      </c>
      <c r="V14" s="78"/>
      <c r="W14" s="79">
        <v>340</v>
      </c>
      <c r="X14" s="80">
        <f t="shared" si="1"/>
        <v>636.96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104276</v>
      </c>
      <c r="D15" s="56" t="s">
        <v>138</v>
      </c>
      <c r="E15" s="57" t="s">
        <v>559</v>
      </c>
      <c r="F15" s="58" t="s">
        <v>37</v>
      </c>
      <c r="G15" s="55">
        <v>150</v>
      </c>
      <c r="H15" s="59">
        <v>0.96</v>
      </c>
      <c r="I15" s="93">
        <v>30972419</v>
      </c>
      <c r="J15" s="107">
        <v>150</v>
      </c>
      <c r="K15" s="108">
        <v>0.96</v>
      </c>
      <c r="L15" s="106">
        <v>43223</v>
      </c>
      <c r="M15" s="106"/>
      <c r="N15" s="96"/>
      <c r="O15" s="96"/>
      <c r="P15" s="96"/>
      <c r="Q15" s="96"/>
      <c r="R15" s="96">
        <v>43233</v>
      </c>
      <c r="S15" s="65" t="s">
        <v>38</v>
      </c>
      <c r="T15" s="78">
        <v>410</v>
      </c>
      <c r="U15" s="80">
        <f t="shared" si="0"/>
        <v>393.6</v>
      </c>
      <c r="V15" s="78"/>
      <c r="W15" s="79">
        <v>490</v>
      </c>
      <c r="X15" s="80">
        <f t="shared" si="1"/>
        <v>883.6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104278</v>
      </c>
      <c r="D16" s="56" t="s">
        <v>138</v>
      </c>
      <c r="E16" s="57" t="s">
        <v>456</v>
      </c>
      <c r="F16" s="58" t="s">
        <v>37</v>
      </c>
      <c r="G16" s="55">
        <v>200</v>
      </c>
      <c r="H16" s="59">
        <v>1.28</v>
      </c>
      <c r="I16" s="93">
        <v>30972420</v>
      </c>
      <c r="J16" s="107">
        <v>200</v>
      </c>
      <c r="K16" s="108">
        <v>1.28</v>
      </c>
      <c r="L16" s="106">
        <v>43223</v>
      </c>
      <c r="M16" s="106"/>
      <c r="N16" s="96"/>
      <c r="O16" s="96"/>
      <c r="P16" s="96"/>
      <c r="Q16" s="96"/>
      <c r="R16" s="96">
        <v>43230</v>
      </c>
      <c r="S16" s="65" t="s">
        <v>38</v>
      </c>
      <c r="T16" s="78">
        <v>760</v>
      </c>
      <c r="U16" s="80">
        <f t="shared" si="0"/>
        <v>972.8</v>
      </c>
      <c r="V16" s="78"/>
      <c r="W16" s="79">
        <v>651.2</v>
      </c>
      <c r="X16" s="80">
        <f t="shared" si="1"/>
        <v>1624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104279</v>
      </c>
      <c r="D17" s="56" t="s">
        <v>138</v>
      </c>
      <c r="E17" s="57" t="s">
        <v>457</v>
      </c>
      <c r="F17" s="58" t="s">
        <v>37</v>
      </c>
      <c r="G17" s="55">
        <v>150</v>
      </c>
      <c r="H17" s="59">
        <v>0.96</v>
      </c>
      <c r="I17" s="93">
        <v>30972421</v>
      </c>
      <c r="J17" s="107">
        <v>150</v>
      </c>
      <c r="K17" s="108">
        <v>0.96</v>
      </c>
      <c r="L17" s="106">
        <v>43223</v>
      </c>
      <c r="M17" s="106"/>
      <c r="N17" s="96"/>
      <c r="O17" s="96"/>
      <c r="P17" s="96"/>
      <c r="Q17" s="96"/>
      <c r="R17" s="96">
        <v>43231</v>
      </c>
      <c r="S17" s="65" t="s">
        <v>38</v>
      </c>
      <c r="T17" s="78">
        <v>670</v>
      </c>
      <c r="U17" s="80">
        <f t="shared" si="0"/>
        <v>643.2</v>
      </c>
      <c r="V17" s="78"/>
      <c r="W17" s="79">
        <v>490</v>
      </c>
      <c r="X17" s="80">
        <f t="shared" si="1"/>
        <v>1133.2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104280</v>
      </c>
      <c r="D18" s="56" t="s">
        <v>138</v>
      </c>
      <c r="E18" s="57" t="s">
        <v>459</v>
      </c>
      <c r="F18" s="58" t="s">
        <v>37</v>
      </c>
      <c r="G18" s="55">
        <v>80</v>
      </c>
      <c r="H18" s="59">
        <v>0.512</v>
      </c>
      <c r="I18" s="93">
        <v>30972422</v>
      </c>
      <c r="J18" s="107">
        <v>80</v>
      </c>
      <c r="K18" s="108">
        <v>0.512</v>
      </c>
      <c r="L18" s="106">
        <v>43223</v>
      </c>
      <c r="M18" s="106"/>
      <c r="N18" s="96"/>
      <c r="O18" s="96"/>
      <c r="P18" s="96"/>
      <c r="Q18" s="96"/>
      <c r="R18" s="96">
        <v>43230</v>
      </c>
      <c r="S18" s="65" t="s">
        <v>38</v>
      </c>
      <c r="T18" s="78">
        <v>540</v>
      </c>
      <c r="U18" s="80">
        <f t="shared" si="0"/>
        <v>276.48</v>
      </c>
      <c r="V18" s="78"/>
      <c r="W18" s="79">
        <v>340</v>
      </c>
      <c r="X18" s="80">
        <f t="shared" si="1"/>
        <v>616.48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104281</v>
      </c>
      <c r="D19" s="56" t="s">
        <v>138</v>
      </c>
      <c r="E19" s="57" t="s">
        <v>561</v>
      </c>
      <c r="F19" s="58" t="s">
        <v>37</v>
      </c>
      <c r="G19" s="55">
        <v>100</v>
      </c>
      <c r="H19" s="59">
        <v>0.64</v>
      </c>
      <c r="I19" s="93">
        <v>30972423</v>
      </c>
      <c r="J19" s="107">
        <v>100</v>
      </c>
      <c r="K19" s="108">
        <v>0.64</v>
      </c>
      <c r="L19" s="106">
        <v>43223</v>
      </c>
      <c r="M19" s="106"/>
      <c r="N19" s="96"/>
      <c r="O19" s="96"/>
      <c r="P19" s="96"/>
      <c r="Q19" s="96"/>
      <c r="R19" s="96">
        <v>43228</v>
      </c>
      <c r="S19" s="65" t="s">
        <v>38</v>
      </c>
      <c r="T19" s="78">
        <v>500</v>
      </c>
      <c r="U19" s="80">
        <f t="shared" si="0"/>
        <v>320</v>
      </c>
      <c r="V19" s="78"/>
      <c r="W19" s="79">
        <v>340</v>
      </c>
      <c r="X19" s="80">
        <f t="shared" si="1"/>
        <v>660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104282</v>
      </c>
      <c r="D20" s="56" t="s">
        <v>138</v>
      </c>
      <c r="E20" s="57" t="s">
        <v>139</v>
      </c>
      <c r="F20" s="58" t="s">
        <v>37</v>
      </c>
      <c r="G20" s="55">
        <v>90</v>
      </c>
      <c r="H20" s="59">
        <v>0.576</v>
      </c>
      <c r="I20" s="93">
        <v>30972424</v>
      </c>
      <c r="J20" s="107">
        <v>90</v>
      </c>
      <c r="K20" s="108">
        <v>0.576</v>
      </c>
      <c r="L20" s="106">
        <v>43223</v>
      </c>
      <c r="M20" s="106"/>
      <c r="N20" s="96"/>
      <c r="O20" s="96"/>
      <c r="P20" s="96"/>
      <c r="Q20" s="96"/>
      <c r="R20" s="96">
        <v>43228</v>
      </c>
      <c r="S20" s="65" t="s">
        <v>38</v>
      </c>
      <c r="T20" s="78">
        <v>635</v>
      </c>
      <c r="U20" s="80">
        <f t="shared" si="0"/>
        <v>365.76</v>
      </c>
      <c r="V20" s="78"/>
      <c r="W20" s="79">
        <v>340</v>
      </c>
      <c r="X20" s="80">
        <f t="shared" si="1"/>
        <v>705.76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104283</v>
      </c>
      <c r="D21" s="56" t="s">
        <v>138</v>
      </c>
      <c r="E21" s="57" t="s">
        <v>461</v>
      </c>
      <c r="F21" s="58" t="s">
        <v>37</v>
      </c>
      <c r="G21" s="55">
        <v>150</v>
      </c>
      <c r="H21" s="59">
        <v>0.96</v>
      </c>
      <c r="I21" s="93">
        <v>30972425</v>
      </c>
      <c r="J21" s="107">
        <v>150</v>
      </c>
      <c r="K21" s="108">
        <v>0.96</v>
      </c>
      <c r="L21" s="106">
        <v>43223</v>
      </c>
      <c r="M21" s="106"/>
      <c r="N21" s="96"/>
      <c r="O21" s="96"/>
      <c r="P21" s="96"/>
      <c r="Q21" s="96"/>
      <c r="R21" s="96">
        <v>43231</v>
      </c>
      <c r="S21" s="65" t="s">
        <v>38</v>
      </c>
      <c r="T21" s="78">
        <v>764</v>
      </c>
      <c r="U21" s="80">
        <f t="shared" si="0"/>
        <v>733.44</v>
      </c>
      <c r="V21" s="78"/>
      <c r="W21" s="79">
        <v>490</v>
      </c>
      <c r="X21" s="80">
        <f t="shared" si="1"/>
        <v>1223.44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104284</v>
      </c>
      <c r="D22" s="56" t="s">
        <v>138</v>
      </c>
      <c r="E22" s="57" t="s">
        <v>462</v>
      </c>
      <c r="F22" s="58" t="s">
        <v>37</v>
      </c>
      <c r="G22" s="55">
        <v>125</v>
      </c>
      <c r="H22" s="59">
        <v>0.8</v>
      </c>
      <c r="I22" s="93">
        <v>30972426</v>
      </c>
      <c r="J22" s="107">
        <v>125</v>
      </c>
      <c r="K22" s="108">
        <v>0.8</v>
      </c>
      <c r="L22" s="106">
        <v>43223</v>
      </c>
      <c r="M22" s="106"/>
      <c r="N22" s="96"/>
      <c r="O22" s="96"/>
      <c r="P22" s="96"/>
      <c r="Q22" s="96"/>
      <c r="R22" s="96">
        <v>43232</v>
      </c>
      <c r="S22" s="65" t="s">
        <v>38</v>
      </c>
      <c r="T22" s="78">
        <v>621</v>
      </c>
      <c r="U22" s="80">
        <f t="shared" si="0"/>
        <v>496.8</v>
      </c>
      <c r="V22" s="78"/>
      <c r="W22" s="79">
        <v>415</v>
      </c>
      <c r="X22" s="80">
        <f t="shared" si="1"/>
        <v>911.8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54"/>
      <c r="C23" s="55">
        <v>104285</v>
      </c>
      <c r="D23" s="56" t="s">
        <v>326</v>
      </c>
      <c r="E23" s="57" t="s">
        <v>149</v>
      </c>
      <c r="F23" s="58" t="s">
        <v>37</v>
      </c>
      <c r="G23" s="55">
        <v>200</v>
      </c>
      <c r="H23" s="59">
        <v>1.514</v>
      </c>
      <c r="I23" s="93">
        <v>30972427</v>
      </c>
      <c r="J23" s="107">
        <v>200</v>
      </c>
      <c r="K23" s="108">
        <v>1.514</v>
      </c>
      <c r="L23" s="106">
        <v>43223</v>
      </c>
      <c r="M23" s="106"/>
      <c r="N23" s="96"/>
      <c r="O23" s="96"/>
      <c r="P23" s="96"/>
      <c r="Q23" s="96"/>
      <c r="R23" s="96">
        <v>43230</v>
      </c>
      <c r="S23" s="65" t="s">
        <v>38</v>
      </c>
      <c r="T23" s="78">
        <v>754</v>
      </c>
      <c r="U23" s="80">
        <f t="shared" si="0"/>
        <v>1141.556</v>
      </c>
      <c r="V23" s="78"/>
      <c r="W23" s="79"/>
      <c r="X23" s="80">
        <f t="shared" si="1"/>
        <v>1141.556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104286</v>
      </c>
      <c r="D24" s="56" t="s">
        <v>434</v>
      </c>
      <c r="E24" s="57" t="s">
        <v>93</v>
      </c>
      <c r="F24" s="58" t="s">
        <v>37</v>
      </c>
      <c r="G24" s="55">
        <v>680</v>
      </c>
      <c r="H24" s="59">
        <v>4.567</v>
      </c>
      <c r="I24" s="93">
        <v>30972428</v>
      </c>
      <c r="J24" s="107">
        <v>680</v>
      </c>
      <c r="K24" s="108">
        <v>4.567</v>
      </c>
      <c r="L24" s="106">
        <v>43225</v>
      </c>
      <c r="M24" s="106"/>
      <c r="N24" s="96"/>
      <c r="O24" s="96"/>
      <c r="P24" s="96"/>
      <c r="Q24" s="96"/>
      <c r="R24" s="96">
        <v>43229</v>
      </c>
      <c r="S24" s="65" t="s">
        <v>38</v>
      </c>
      <c r="T24" s="78">
        <v>611</v>
      </c>
      <c r="U24" s="80">
        <f t="shared" si="0"/>
        <v>2790.437</v>
      </c>
      <c r="V24" s="78"/>
      <c r="W24" s="79"/>
      <c r="X24" s="80">
        <f t="shared" si="1"/>
        <v>2790.437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104289</v>
      </c>
      <c r="D25" s="56" t="s">
        <v>431</v>
      </c>
      <c r="E25" s="57" t="s">
        <v>93</v>
      </c>
      <c r="F25" s="58" t="s">
        <v>37</v>
      </c>
      <c r="G25" s="55">
        <v>1200</v>
      </c>
      <c r="H25" s="59">
        <v>7.68</v>
      </c>
      <c r="I25" s="93">
        <v>30972429</v>
      </c>
      <c r="J25" s="107">
        <v>1200</v>
      </c>
      <c r="K25" s="108">
        <v>7.68</v>
      </c>
      <c r="L25" s="106">
        <v>43225</v>
      </c>
      <c r="M25" s="106"/>
      <c r="N25" s="96"/>
      <c r="O25" s="96"/>
      <c r="P25" s="96"/>
      <c r="Q25" s="96"/>
      <c r="R25" s="96">
        <v>43229</v>
      </c>
      <c r="S25" s="65" t="s">
        <v>38</v>
      </c>
      <c r="T25" s="78">
        <v>581</v>
      </c>
      <c r="U25" s="80">
        <f t="shared" si="0"/>
        <v>4462.08</v>
      </c>
      <c r="V25" s="78"/>
      <c r="W25" s="79"/>
      <c r="X25" s="80">
        <f t="shared" si="1"/>
        <v>4462.08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104290</v>
      </c>
      <c r="D26" s="56" t="s">
        <v>92</v>
      </c>
      <c r="E26" s="57" t="s">
        <v>93</v>
      </c>
      <c r="F26" s="58" t="s">
        <v>37</v>
      </c>
      <c r="G26" s="55">
        <v>200</v>
      </c>
      <c r="H26" s="59">
        <v>1.28</v>
      </c>
      <c r="I26" s="93">
        <v>30972430</v>
      </c>
      <c r="J26" s="107">
        <v>200</v>
      </c>
      <c r="K26" s="108">
        <v>1.28</v>
      </c>
      <c r="L26" s="106">
        <v>43225</v>
      </c>
      <c r="M26" s="106"/>
      <c r="N26" s="96"/>
      <c r="O26" s="96"/>
      <c r="P26" s="96"/>
      <c r="Q26" s="96"/>
      <c r="R26" s="96">
        <v>43229</v>
      </c>
      <c r="S26" s="65" t="s">
        <v>38</v>
      </c>
      <c r="T26" s="78">
        <v>621</v>
      </c>
      <c r="U26" s="80">
        <f t="shared" si="0"/>
        <v>794.88</v>
      </c>
      <c r="V26" s="78"/>
      <c r="W26" s="79"/>
      <c r="X26" s="80">
        <f t="shared" si="1"/>
        <v>794.88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104291</v>
      </c>
      <c r="D27" s="56" t="s">
        <v>634</v>
      </c>
      <c r="E27" s="57" t="s">
        <v>635</v>
      </c>
      <c r="F27" s="58" t="s">
        <v>37</v>
      </c>
      <c r="G27" s="55">
        <v>220</v>
      </c>
      <c r="H27" s="59">
        <v>1.408</v>
      </c>
      <c r="I27" s="93">
        <v>30972431</v>
      </c>
      <c r="J27" s="107">
        <v>220</v>
      </c>
      <c r="K27" s="108">
        <v>1.408</v>
      </c>
      <c r="L27" s="106">
        <v>43225</v>
      </c>
      <c r="M27" s="106"/>
      <c r="N27" s="96"/>
      <c r="O27" s="96"/>
      <c r="P27" s="96"/>
      <c r="Q27" s="96"/>
      <c r="R27" s="96">
        <v>43230</v>
      </c>
      <c r="S27" s="65" t="s">
        <v>38</v>
      </c>
      <c r="T27" s="78">
        <v>881</v>
      </c>
      <c r="U27" s="80">
        <f t="shared" si="0"/>
        <v>1240.448</v>
      </c>
      <c r="V27" s="78"/>
      <c r="W27" s="79"/>
      <c r="X27" s="80">
        <f t="shared" si="1"/>
        <v>1240.448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104292</v>
      </c>
      <c r="D28" s="56" t="s">
        <v>444</v>
      </c>
      <c r="E28" s="89" t="s">
        <v>443</v>
      </c>
      <c r="F28" s="58" t="s">
        <v>37</v>
      </c>
      <c r="G28" s="55">
        <v>900</v>
      </c>
      <c r="H28" s="59">
        <v>6.3</v>
      </c>
      <c r="I28" s="93">
        <v>30972432</v>
      </c>
      <c r="J28" s="107">
        <v>900</v>
      </c>
      <c r="K28" s="108">
        <v>6.3</v>
      </c>
      <c r="L28" s="106">
        <v>43223</v>
      </c>
      <c r="M28" s="106"/>
      <c r="N28" s="96"/>
      <c r="O28" s="96"/>
      <c r="P28" s="96"/>
      <c r="Q28" s="96"/>
      <c r="R28" s="96">
        <v>43230</v>
      </c>
      <c r="S28" s="65" t="s">
        <v>38</v>
      </c>
      <c r="T28" s="78">
        <v>854</v>
      </c>
      <c r="U28" s="80">
        <f t="shared" si="0"/>
        <v>5380.2</v>
      </c>
      <c r="V28" s="78"/>
      <c r="W28" s="79"/>
      <c r="X28" s="80">
        <f t="shared" si="1"/>
        <v>5380.2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104293</v>
      </c>
      <c r="D29" s="56" t="s">
        <v>107</v>
      </c>
      <c r="E29" s="57" t="s">
        <v>108</v>
      </c>
      <c r="F29" s="58" t="s">
        <v>37</v>
      </c>
      <c r="G29" s="55">
        <v>300</v>
      </c>
      <c r="H29" s="59">
        <v>1.92</v>
      </c>
      <c r="I29" s="93">
        <v>30972433</v>
      </c>
      <c r="J29" s="107">
        <v>300</v>
      </c>
      <c r="K29" s="108">
        <v>1.92</v>
      </c>
      <c r="L29" s="106">
        <v>43225</v>
      </c>
      <c r="M29" s="106"/>
      <c r="N29" s="96"/>
      <c r="O29" s="96"/>
      <c r="P29" s="96"/>
      <c r="Q29" s="96"/>
      <c r="R29" s="96">
        <v>43230</v>
      </c>
      <c r="S29" s="65" t="s">
        <v>38</v>
      </c>
      <c r="T29" s="78">
        <v>910</v>
      </c>
      <c r="U29" s="80">
        <f t="shared" si="0"/>
        <v>1747.2</v>
      </c>
      <c r="V29" s="78"/>
      <c r="W29" s="79"/>
      <c r="X29" s="80">
        <f t="shared" si="1"/>
        <v>1747.2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104294</v>
      </c>
      <c r="D30" s="56" t="s">
        <v>562</v>
      </c>
      <c r="E30" s="57" t="s">
        <v>563</v>
      </c>
      <c r="F30" s="58" t="s">
        <v>37</v>
      </c>
      <c r="G30" s="55">
        <v>260</v>
      </c>
      <c r="H30" s="59">
        <v>1.862</v>
      </c>
      <c r="I30" s="93">
        <v>30972434</v>
      </c>
      <c r="J30" s="107">
        <v>260</v>
      </c>
      <c r="K30" s="108">
        <v>1.862</v>
      </c>
      <c r="L30" s="106">
        <v>43225</v>
      </c>
      <c r="M30" s="106"/>
      <c r="N30" s="96"/>
      <c r="O30" s="96"/>
      <c r="P30" s="96"/>
      <c r="Q30" s="96"/>
      <c r="R30" s="96">
        <v>43230</v>
      </c>
      <c r="S30" s="65" t="s">
        <v>38</v>
      </c>
      <c r="T30" s="78">
        <v>884</v>
      </c>
      <c r="U30" s="80">
        <f t="shared" si="0"/>
        <v>1646.008</v>
      </c>
      <c r="V30" s="78"/>
      <c r="W30" s="79"/>
      <c r="X30" s="80">
        <f t="shared" si="1"/>
        <v>1646.008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>
        <v>43223</v>
      </c>
      <c r="C31" s="55">
        <v>104365</v>
      </c>
      <c r="D31" s="56" t="s">
        <v>46</v>
      </c>
      <c r="E31" s="89" t="s">
        <v>47</v>
      </c>
      <c r="F31" s="58" t="s">
        <v>37</v>
      </c>
      <c r="G31" s="55">
        <v>340</v>
      </c>
      <c r="H31" s="59">
        <v>2.353</v>
      </c>
      <c r="I31" s="93">
        <v>30972435</v>
      </c>
      <c r="J31" s="107">
        <v>340</v>
      </c>
      <c r="K31" s="108">
        <v>2.353</v>
      </c>
      <c r="L31" s="106">
        <v>43224</v>
      </c>
      <c r="M31" s="106"/>
      <c r="N31" s="96"/>
      <c r="O31" s="96"/>
      <c r="P31" s="96"/>
      <c r="Q31" s="96"/>
      <c r="R31" s="96">
        <v>43229</v>
      </c>
      <c r="S31" s="65" t="s">
        <v>38</v>
      </c>
      <c r="T31" s="78">
        <v>681</v>
      </c>
      <c r="U31" s="80">
        <f t="shared" si="0"/>
        <v>1602.393</v>
      </c>
      <c r="V31" s="78"/>
      <c r="W31" s="79"/>
      <c r="X31" s="80">
        <f t="shared" si="1"/>
        <v>1602.393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104366</v>
      </c>
      <c r="D32" s="56" t="s">
        <v>52</v>
      </c>
      <c r="E32" s="89" t="s">
        <v>53</v>
      </c>
      <c r="F32" s="58" t="s">
        <v>37</v>
      </c>
      <c r="G32" s="55">
        <v>300</v>
      </c>
      <c r="H32" s="59">
        <v>2.1</v>
      </c>
      <c r="I32" s="93">
        <v>30972436</v>
      </c>
      <c r="J32" s="107">
        <v>300</v>
      </c>
      <c r="K32" s="108">
        <v>2.1</v>
      </c>
      <c r="L32" s="106">
        <v>43224</v>
      </c>
      <c r="M32" s="106"/>
      <c r="N32" s="96"/>
      <c r="O32" s="96"/>
      <c r="P32" s="96"/>
      <c r="Q32" s="96"/>
      <c r="R32" s="96">
        <v>43228</v>
      </c>
      <c r="S32" s="65" t="s">
        <v>38</v>
      </c>
      <c r="T32" s="78">
        <v>530</v>
      </c>
      <c r="U32" s="80">
        <f t="shared" si="0"/>
        <v>1113</v>
      </c>
      <c r="V32" s="78"/>
      <c r="W32" s="79"/>
      <c r="X32" s="80">
        <f t="shared" si="1"/>
        <v>1113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104367</v>
      </c>
      <c r="D33" s="56" t="s">
        <v>388</v>
      </c>
      <c r="E33" s="89" t="s">
        <v>389</v>
      </c>
      <c r="F33" s="58" t="s">
        <v>37</v>
      </c>
      <c r="G33" s="55">
        <v>400</v>
      </c>
      <c r="H33" s="59">
        <v>2.56</v>
      </c>
      <c r="I33" s="93">
        <v>30972437</v>
      </c>
      <c r="J33" s="107">
        <v>400</v>
      </c>
      <c r="K33" s="108">
        <v>2.56</v>
      </c>
      <c r="L33" s="106">
        <v>43224</v>
      </c>
      <c r="M33" s="106"/>
      <c r="N33" s="96"/>
      <c r="O33" s="96"/>
      <c r="P33" s="96"/>
      <c r="Q33" s="96"/>
      <c r="R33" s="96">
        <v>43229</v>
      </c>
      <c r="S33" s="65" t="s">
        <v>38</v>
      </c>
      <c r="T33" s="78">
        <v>656</v>
      </c>
      <c r="U33" s="80">
        <f t="shared" si="0"/>
        <v>1679.36</v>
      </c>
      <c r="V33" s="78"/>
      <c r="W33" s="79"/>
      <c r="X33" s="80">
        <f t="shared" si="1"/>
        <v>1679.36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104368</v>
      </c>
      <c r="D34" s="56" t="s">
        <v>588</v>
      </c>
      <c r="E34" s="57" t="s">
        <v>589</v>
      </c>
      <c r="F34" s="58" t="s">
        <v>37</v>
      </c>
      <c r="G34" s="55">
        <v>400</v>
      </c>
      <c r="H34" s="59">
        <v>2.56</v>
      </c>
      <c r="I34" s="93">
        <v>30972438</v>
      </c>
      <c r="J34" s="107">
        <v>400</v>
      </c>
      <c r="K34" s="108">
        <v>2.56</v>
      </c>
      <c r="L34" s="106">
        <v>43224</v>
      </c>
      <c r="M34" s="106"/>
      <c r="N34" s="96"/>
      <c r="O34" s="96"/>
      <c r="P34" s="96"/>
      <c r="Q34" s="96"/>
      <c r="R34" s="96">
        <v>43230</v>
      </c>
      <c r="S34" s="65" t="s">
        <v>38</v>
      </c>
      <c r="T34" s="78">
        <v>656</v>
      </c>
      <c r="U34" s="80">
        <f t="shared" si="0"/>
        <v>1679.36</v>
      </c>
      <c r="V34" s="78"/>
      <c r="W34" s="79"/>
      <c r="X34" s="80">
        <f t="shared" si="1"/>
        <v>1679.36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104370</v>
      </c>
      <c r="D35" s="56" t="s">
        <v>386</v>
      </c>
      <c r="E35" s="57" t="s">
        <v>387</v>
      </c>
      <c r="F35" s="58" t="s">
        <v>37</v>
      </c>
      <c r="G35" s="55">
        <v>300</v>
      </c>
      <c r="H35" s="59">
        <v>1.92</v>
      </c>
      <c r="I35" s="93">
        <v>30972439</v>
      </c>
      <c r="J35" s="107">
        <v>300</v>
      </c>
      <c r="K35" s="108">
        <v>1.92</v>
      </c>
      <c r="L35" s="106">
        <v>43224</v>
      </c>
      <c r="M35" s="106"/>
      <c r="N35" s="96"/>
      <c r="O35" s="96"/>
      <c r="P35" s="96"/>
      <c r="Q35" s="96"/>
      <c r="R35" s="96">
        <v>43231</v>
      </c>
      <c r="S35" s="65" t="s">
        <v>38</v>
      </c>
      <c r="T35" s="78">
        <v>656</v>
      </c>
      <c r="U35" s="80">
        <f t="shared" si="0"/>
        <v>1259.52</v>
      </c>
      <c r="V35" s="78"/>
      <c r="W35" s="79"/>
      <c r="X35" s="80">
        <f t="shared" si="1"/>
        <v>1259.52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104371</v>
      </c>
      <c r="D36" s="56" t="s">
        <v>263</v>
      </c>
      <c r="E36" s="57" t="s">
        <v>264</v>
      </c>
      <c r="F36" s="58" t="s">
        <v>37</v>
      </c>
      <c r="G36" s="55">
        <v>300</v>
      </c>
      <c r="H36" s="59">
        <v>1.92</v>
      </c>
      <c r="I36" s="93">
        <v>30972440</v>
      </c>
      <c r="J36" s="107">
        <v>300</v>
      </c>
      <c r="K36" s="108">
        <v>1.92</v>
      </c>
      <c r="L36" s="106">
        <v>43224</v>
      </c>
      <c r="M36" s="106"/>
      <c r="N36" s="96"/>
      <c r="O36" s="96"/>
      <c r="P36" s="96"/>
      <c r="Q36" s="96"/>
      <c r="R36" s="96">
        <v>43228</v>
      </c>
      <c r="S36" s="65" t="s">
        <v>38</v>
      </c>
      <c r="T36" s="78">
        <v>708</v>
      </c>
      <c r="U36" s="80">
        <f t="shared" si="0"/>
        <v>1359.36</v>
      </c>
      <c r="V36" s="78"/>
      <c r="W36" s="79"/>
      <c r="X36" s="80">
        <f t="shared" si="1"/>
        <v>1359.36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104372</v>
      </c>
      <c r="D37" s="101" t="s">
        <v>261</v>
      </c>
      <c r="E37" s="57" t="s">
        <v>262</v>
      </c>
      <c r="F37" s="58" t="s">
        <v>37</v>
      </c>
      <c r="G37" s="55">
        <v>400</v>
      </c>
      <c r="H37" s="59">
        <v>2.56</v>
      </c>
      <c r="I37" s="93">
        <v>30972441</v>
      </c>
      <c r="J37" s="107">
        <v>400</v>
      </c>
      <c r="K37" s="108">
        <v>2.56</v>
      </c>
      <c r="L37" s="106">
        <v>43224</v>
      </c>
      <c r="M37" s="106"/>
      <c r="N37" s="96"/>
      <c r="O37" s="96"/>
      <c r="P37" s="96"/>
      <c r="Q37" s="96"/>
      <c r="R37" s="96">
        <v>43230</v>
      </c>
      <c r="S37" s="65" t="s">
        <v>38</v>
      </c>
      <c r="T37" s="78">
        <v>656</v>
      </c>
      <c r="U37" s="80">
        <f t="shared" si="0"/>
        <v>1679.36</v>
      </c>
      <c r="V37" s="78"/>
      <c r="W37" s="79"/>
      <c r="X37" s="80">
        <f t="shared" si="1"/>
        <v>1679.36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104373</v>
      </c>
      <c r="D38" s="56" t="s">
        <v>636</v>
      </c>
      <c r="E38" s="57" t="s">
        <v>510</v>
      </c>
      <c r="F38" s="58" t="s">
        <v>37</v>
      </c>
      <c r="G38" s="55">
        <v>200</v>
      </c>
      <c r="H38" s="59">
        <v>1.28</v>
      </c>
      <c r="I38" s="93">
        <v>30972442</v>
      </c>
      <c r="J38" s="107">
        <v>200</v>
      </c>
      <c r="K38" s="108">
        <v>1.28</v>
      </c>
      <c r="L38" s="106">
        <v>43224</v>
      </c>
      <c r="M38" s="106"/>
      <c r="N38" s="96"/>
      <c r="O38" s="96"/>
      <c r="P38" s="96"/>
      <c r="Q38" s="96"/>
      <c r="R38" s="96">
        <v>43228</v>
      </c>
      <c r="S38" s="65" t="s">
        <v>38</v>
      </c>
      <c r="T38" s="78">
        <v>725</v>
      </c>
      <c r="U38" s="80">
        <f t="shared" si="0"/>
        <v>928</v>
      </c>
      <c r="V38" s="78"/>
      <c r="W38" s="79"/>
      <c r="X38" s="80">
        <f t="shared" si="1"/>
        <v>928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104374</v>
      </c>
      <c r="D39" s="56" t="s">
        <v>548</v>
      </c>
      <c r="E39" s="57" t="s">
        <v>549</v>
      </c>
      <c r="F39" s="58" t="s">
        <v>37</v>
      </c>
      <c r="G39" s="55">
        <v>220</v>
      </c>
      <c r="H39" s="59">
        <v>1.408</v>
      </c>
      <c r="I39" s="93">
        <v>30972443</v>
      </c>
      <c r="J39" s="107">
        <v>220</v>
      </c>
      <c r="K39" s="108">
        <v>1.408</v>
      </c>
      <c r="L39" s="106">
        <v>43224</v>
      </c>
      <c r="M39" s="106"/>
      <c r="N39" s="96"/>
      <c r="O39" s="96"/>
      <c r="P39" s="96"/>
      <c r="Q39" s="96"/>
      <c r="R39" s="96">
        <v>43228</v>
      </c>
      <c r="S39" s="65" t="s">
        <v>38</v>
      </c>
      <c r="T39" s="78">
        <v>604</v>
      </c>
      <c r="U39" s="80">
        <f t="shared" si="0"/>
        <v>850.432</v>
      </c>
      <c r="V39" s="78"/>
      <c r="W39" s="79"/>
      <c r="X39" s="80">
        <f t="shared" si="1"/>
        <v>850.432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104375</v>
      </c>
      <c r="D40" s="56" t="s">
        <v>327</v>
      </c>
      <c r="E40" s="57" t="s">
        <v>57</v>
      </c>
      <c r="F40" s="58" t="s">
        <v>37</v>
      </c>
      <c r="G40" s="55">
        <v>1000</v>
      </c>
      <c r="H40" s="59">
        <v>6.544</v>
      </c>
      <c r="I40" s="93">
        <v>30972444</v>
      </c>
      <c r="J40" s="107">
        <v>1000</v>
      </c>
      <c r="K40" s="108">
        <v>6.544</v>
      </c>
      <c r="L40" s="106">
        <v>43225</v>
      </c>
      <c r="M40" s="106"/>
      <c r="N40" s="96"/>
      <c r="O40" s="96"/>
      <c r="P40" s="96"/>
      <c r="Q40" s="96"/>
      <c r="R40" s="96">
        <v>43230</v>
      </c>
      <c r="S40" s="65" t="s">
        <v>38</v>
      </c>
      <c r="T40" s="78">
        <v>460</v>
      </c>
      <c r="U40" s="80">
        <f t="shared" si="0"/>
        <v>3010.24</v>
      </c>
      <c r="V40" s="78"/>
      <c r="W40" s="79"/>
      <c r="X40" s="80">
        <f t="shared" si="1"/>
        <v>3010.24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104377</v>
      </c>
      <c r="D41" s="56" t="s">
        <v>39</v>
      </c>
      <c r="E41" s="57" t="s">
        <v>40</v>
      </c>
      <c r="F41" s="58" t="s">
        <v>37</v>
      </c>
      <c r="G41" s="55">
        <v>360</v>
      </c>
      <c r="H41" s="59">
        <v>2.322</v>
      </c>
      <c r="I41" s="93">
        <v>30972445</v>
      </c>
      <c r="J41" s="107">
        <v>360</v>
      </c>
      <c r="K41" s="108">
        <v>2.322</v>
      </c>
      <c r="L41" s="106">
        <v>43225</v>
      </c>
      <c r="M41" s="106"/>
      <c r="N41" s="96"/>
      <c r="O41" s="96"/>
      <c r="P41" s="96"/>
      <c r="Q41" s="96"/>
      <c r="R41" s="96">
        <v>43229</v>
      </c>
      <c r="S41" s="65" t="s">
        <v>38</v>
      </c>
      <c r="T41" s="78">
        <v>559</v>
      </c>
      <c r="U41" s="80">
        <f t="shared" si="0"/>
        <v>1297.998</v>
      </c>
      <c r="V41" s="78"/>
      <c r="W41" s="79"/>
      <c r="X41" s="80">
        <f t="shared" si="1"/>
        <v>1297.998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104378</v>
      </c>
      <c r="D42" s="56" t="s">
        <v>169</v>
      </c>
      <c r="E42" s="57" t="s">
        <v>51</v>
      </c>
      <c r="F42" s="58" t="s">
        <v>37</v>
      </c>
      <c r="G42" s="55">
        <v>260</v>
      </c>
      <c r="H42" s="59">
        <v>1.664</v>
      </c>
      <c r="I42" s="93">
        <v>30972446</v>
      </c>
      <c r="J42" s="107">
        <v>260</v>
      </c>
      <c r="K42" s="108">
        <v>1.664</v>
      </c>
      <c r="L42" s="106">
        <v>43224</v>
      </c>
      <c r="M42" s="106"/>
      <c r="N42" s="96"/>
      <c r="O42" s="96"/>
      <c r="P42" s="96"/>
      <c r="Q42" s="96"/>
      <c r="R42" s="96">
        <v>43227</v>
      </c>
      <c r="S42" s="65" t="s">
        <v>38</v>
      </c>
      <c r="T42" s="78">
        <v>570</v>
      </c>
      <c r="U42" s="80">
        <f t="shared" si="0"/>
        <v>948.48</v>
      </c>
      <c r="V42" s="78"/>
      <c r="W42" s="79"/>
      <c r="X42" s="80">
        <f t="shared" si="1"/>
        <v>948.48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104379</v>
      </c>
      <c r="D43" s="56" t="s">
        <v>50</v>
      </c>
      <c r="E43" s="57" t="s">
        <v>51</v>
      </c>
      <c r="F43" s="58" t="s">
        <v>37</v>
      </c>
      <c r="G43" s="55">
        <v>400</v>
      </c>
      <c r="H43" s="59">
        <v>6.4</v>
      </c>
      <c r="I43" s="93">
        <v>30972447</v>
      </c>
      <c r="J43" s="107">
        <v>400</v>
      </c>
      <c r="K43" s="108">
        <v>6.4</v>
      </c>
      <c r="L43" s="106">
        <v>43224</v>
      </c>
      <c r="M43" s="106"/>
      <c r="N43" s="96"/>
      <c r="O43" s="96"/>
      <c r="P43" s="96"/>
      <c r="Q43" s="96"/>
      <c r="R43" s="96">
        <v>43228</v>
      </c>
      <c r="S43" s="65" t="s">
        <v>38</v>
      </c>
      <c r="T43" s="78">
        <v>540</v>
      </c>
      <c r="U43" s="80">
        <f t="shared" si="0"/>
        <v>3456</v>
      </c>
      <c r="V43" s="78"/>
      <c r="W43" s="79"/>
      <c r="X43" s="80">
        <f t="shared" si="1"/>
        <v>3456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104380</v>
      </c>
      <c r="D44" s="56" t="s">
        <v>594</v>
      </c>
      <c r="E44" s="89" t="s">
        <v>43</v>
      </c>
      <c r="F44" s="58" t="s">
        <v>37</v>
      </c>
      <c r="G44" s="55">
        <v>440</v>
      </c>
      <c r="H44" s="59">
        <v>3.938</v>
      </c>
      <c r="I44" s="93">
        <v>30972448</v>
      </c>
      <c r="J44" s="107">
        <v>440</v>
      </c>
      <c r="K44" s="108">
        <v>3.938</v>
      </c>
      <c r="L44" s="106">
        <v>43225</v>
      </c>
      <c r="M44" s="106"/>
      <c r="N44" s="96"/>
      <c r="O44" s="96"/>
      <c r="P44" s="96"/>
      <c r="Q44" s="96"/>
      <c r="R44" s="96">
        <v>43230</v>
      </c>
      <c r="S44" s="65" t="s">
        <v>38</v>
      </c>
      <c r="T44" s="78">
        <v>663</v>
      </c>
      <c r="U44" s="80">
        <f t="shared" si="0"/>
        <v>2610.894</v>
      </c>
      <c r="V44" s="78"/>
      <c r="W44" s="79"/>
      <c r="X44" s="80">
        <f t="shared" si="1"/>
        <v>2610.894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104381</v>
      </c>
      <c r="D45" s="56" t="s">
        <v>148</v>
      </c>
      <c r="E45" s="57" t="s">
        <v>149</v>
      </c>
      <c r="F45" s="58" t="s">
        <v>37</v>
      </c>
      <c r="G45" s="55">
        <v>200</v>
      </c>
      <c r="H45" s="59">
        <v>1.28</v>
      </c>
      <c r="I45" s="93">
        <v>30972449</v>
      </c>
      <c r="J45" s="107">
        <v>200</v>
      </c>
      <c r="K45" s="108">
        <v>1.28</v>
      </c>
      <c r="L45" s="106">
        <v>43225</v>
      </c>
      <c r="M45" s="106"/>
      <c r="N45" s="96"/>
      <c r="O45" s="96"/>
      <c r="P45" s="96"/>
      <c r="Q45" s="96"/>
      <c r="R45" s="96">
        <v>43230</v>
      </c>
      <c r="S45" s="65" t="s">
        <v>38</v>
      </c>
      <c r="T45" s="78">
        <v>764</v>
      </c>
      <c r="U45" s="80">
        <f t="shared" si="0"/>
        <v>977.92</v>
      </c>
      <c r="V45" s="78"/>
      <c r="W45" s="79"/>
      <c r="X45" s="80">
        <f t="shared" si="1"/>
        <v>977.92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104382</v>
      </c>
      <c r="D46" s="56" t="s">
        <v>105</v>
      </c>
      <c r="E46" s="57" t="s">
        <v>40</v>
      </c>
      <c r="F46" s="58" t="s">
        <v>37</v>
      </c>
      <c r="G46" s="55">
        <v>800</v>
      </c>
      <c r="H46" s="59">
        <v>5.12</v>
      </c>
      <c r="I46" s="93">
        <v>30972450</v>
      </c>
      <c r="J46" s="107">
        <v>800</v>
      </c>
      <c r="K46" s="108">
        <v>5.12</v>
      </c>
      <c r="L46" s="106">
        <v>43225</v>
      </c>
      <c r="M46" s="106"/>
      <c r="N46" s="96"/>
      <c r="O46" s="96"/>
      <c r="P46" s="96"/>
      <c r="Q46" s="96"/>
      <c r="R46" s="96">
        <v>43229</v>
      </c>
      <c r="S46" s="65" t="s">
        <v>38</v>
      </c>
      <c r="T46" s="78">
        <v>529</v>
      </c>
      <c r="U46" s="80">
        <f t="shared" si="0"/>
        <v>2708.48</v>
      </c>
      <c r="V46" s="78"/>
      <c r="W46" s="79"/>
      <c r="X46" s="80">
        <f t="shared" si="1"/>
        <v>2708.48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104383</v>
      </c>
      <c r="D47" s="56" t="s">
        <v>41</v>
      </c>
      <c r="E47" s="57" t="s">
        <v>40</v>
      </c>
      <c r="F47" s="58" t="s">
        <v>37</v>
      </c>
      <c r="G47" s="55">
        <v>500</v>
      </c>
      <c r="H47" s="59">
        <v>3.2</v>
      </c>
      <c r="I47" s="93">
        <v>30972451</v>
      </c>
      <c r="J47" s="107">
        <v>500</v>
      </c>
      <c r="K47" s="108">
        <v>3.2</v>
      </c>
      <c r="L47" s="106">
        <v>43225</v>
      </c>
      <c r="M47" s="106"/>
      <c r="N47" s="96"/>
      <c r="O47" s="96"/>
      <c r="P47" s="96"/>
      <c r="Q47" s="96"/>
      <c r="R47" s="96">
        <v>43229</v>
      </c>
      <c r="S47" s="65" t="s">
        <v>38</v>
      </c>
      <c r="T47" s="78">
        <v>559</v>
      </c>
      <c r="U47" s="80">
        <f t="shared" si="0"/>
        <v>1788.8</v>
      </c>
      <c r="V47" s="78"/>
      <c r="W47" s="79"/>
      <c r="X47" s="80">
        <f t="shared" si="1"/>
        <v>1788.8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104384</v>
      </c>
      <c r="D48" s="56" t="s">
        <v>42</v>
      </c>
      <c r="E48" s="57" t="s">
        <v>43</v>
      </c>
      <c r="F48" s="58" t="s">
        <v>37</v>
      </c>
      <c r="G48" s="55">
        <v>400</v>
      </c>
      <c r="H48" s="59">
        <v>2.56</v>
      </c>
      <c r="I48" s="93">
        <v>30972452</v>
      </c>
      <c r="J48" s="107">
        <v>400</v>
      </c>
      <c r="K48" s="108">
        <v>2.56</v>
      </c>
      <c r="L48" s="106">
        <v>43225</v>
      </c>
      <c r="M48" s="106"/>
      <c r="N48" s="96"/>
      <c r="O48" s="96"/>
      <c r="P48" s="96"/>
      <c r="Q48" s="96"/>
      <c r="R48" s="96">
        <v>43230</v>
      </c>
      <c r="S48" s="65" t="s">
        <v>38</v>
      </c>
      <c r="T48" s="78">
        <v>663</v>
      </c>
      <c r="U48" s="80">
        <f t="shared" si="0"/>
        <v>1697.28</v>
      </c>
      <c r="V48" s="78"/>
      <c r="W48" s="79"/>
      <c r="X48" s="80">
        <f t="shared" si="1"/>
        <v>1697.28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104387</v>
      </c>
      <c r="D49" s="56" t="s">
        <v>160</v>
      </c>
      <c r="E49" s="57" t="s">
        <v>40</v>
      </c>
      <c r="F49" s="58" t="s">
        <v>37</v>
      </c>
      <c r="G49" s="55">
        <v>250</v>
      </c>
      <c r="H49" s="59">
        <v>1.6</v>
      </c>
      <c r="I49" s="93">
        <v>30972453</v>
      </c>
      <c r="J49" s="107">
        <v>250</v>
      </c>
      <c r="K49" s="108">
        <v>1.6</v>
      </c>
      <c r="L49" s="106">
        <v>43225</v>
      </c>
      <c r="M49" s="106"/>
      <c r="N49" s="96"/>
      <c r="O49" s="96"/>
      <c r="P49" s="96"/>
      <c r="Q49" s="96"/>
      <c r="R49" s="96">
        <v>43229</v>
      </c>
      <c r="S49" s="65" t="s">
        <v>38</v>
      </c>
      <c r="T49" s="78">
        <v>559</v>
      </c>
      <c r="U49" s="80">
        <f t="shared" si="0"/>
        <v>894.4</v>
      </c>
      <c r="V49" s="78"/>
      <c r="W49" s="79"/>
      <c r="X49" s="80">
        <f t="shared" si="1"/>
        <v>894.4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ht="22.5" customHeight="1" spans="2:255">
      <c r="B50" s="54"/>
      <c r="C50" s="55">
        <v>104389</v>
      </c>
      <c r="D50" s="56" t="s">
        <v>281</v>
      </c>
      <c r="E50" s="57" t="s">
        <v>282</v>
      </c>
      <c r="F50" s="58" t="s">
        <v>37</v>
      </c>
      <c r="G50" s="55">
        <v>300</v>
      </c>
      <c r="H50" s="59">
        <v>1.92</v>
      </c>
      <c r="I50" s="93">
        <v>30972454</v>
      </c>
      <c r="J50" s="107">
        <v>300</v>
      </c>
      <c r="K50" s="108">
        <v>1.92</v>
      </c>
      <c r="L50" s="106">
        <v>43224</v>
      </c>
      <c r="M50" s="106"/>
      <c r="N50" s="96"/>
      <c r="O50" s="96"/>
      <c r="P50" s="96"/>
      <c r="Q50" s="96"/>
      <c r="R50" s="96">
        <v>43227</v>
      </c>
      <c r="S50" s="65" t="s">
        <v>38</v>
      </c>
      <c r="T50" s="78">
        <v>656</v>
      </c>
      <c r="U50" s="80">
        <f t="shared" si="0"/>
        <v>1259.52</v>
      </c>
      <c r="V50" s="78"/>
      <c r="W50" s="79"/>
      <c r="X50" s="80">
        <f t="shared" si="1"/>
        <v>1259.52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104391</v>
      </c>
      <c r="D51" s="56" t="s">
        <v>85</v>
      </c>
      <c r="E51" s="57" t="s">
        <v>70</v>
      </c>
      <c r="F51" s="58" t="s">
        <v>37</v>
      </c>
      <c r="G51" s="55">
        <v>580</v>
      </c>
      <c r="H51" s="59">
        <v>3.5728</v>
      </c>
      <c r="I51" s="93">
        <v>30972455</v>
      </c>
      <c r="J51" s="107">
        <v>580</v>
      </c>
      <c r="K51" s="108">
        <v>3.5728</v>
      </c>
      <c r="L51" s="106">
        <v>43224</v>
      </c>
      <c r="M51" s="106"/>
      <c r="N51" s="96"/>
      <c r="O51" s="96"/>
      <c r="P51" s="96"/>
      <c r="Q51" s="96"/>
      <c r="R51" s="96">
        <v>43228</v>
      </c>
      <c r="S51" s="65" t="s">
        <v>38</v>
      </c>
      <c r="T51" s="78">
        <v>530</v>
      </c>
      <c r="U51" s="80">
        <f t="shared" si="0"/>
        <v>1893.584</v>
      </c>
      <c r="V51" s="78"/>
      <c r="W51" s="79"/>
      <c r="X51" s="80">
        <f t="shared" si="1"/>
        <v>1893.584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>
        <v>43224</v>
      </c>
      <c r="C52" s="55">
        <v>104425</v>
      </c>
      <c r="D52" s="56" t="s">
        <v>66</v>
      </c>
      <c r="E52" s="57" t="s">
        <v>51</v>
      </c>
      <c r="F52" s="58" t="s">
        <v>37</v>
      </c>
      <c r="G52" s="55">
        <v>880</v>
      </c>
      <c r="H52" s="59">
        <v>7.216</v>
      </c>
      <c r="I52" s="93">
        <v>30972394</v>
      </c>
      <c r="J52" s="107">
        <v>880</v>
      </c>
      <c r="K52" s="108">
        <v>7.216</v>
      </c>
      <c r="L52" s="106">
        <v>43225</v>
      </c>
      <c r="M52" s="106"/>
      <c r="N52" s="96"/>
      <c r="O52" s="96"/>
      <c r="P52" s="96"/>
      <c r="Q52" s="96"/>
      <c r="R52" s="96">
        <v>43229</v>
      </c>
      <c r="S52" s="65" t="s">
        <v>38</v>
      </c>
      <c r="T52" s="78">
        <v>540</v>
      </c>
      <c r="U52" s="80">
        <f t="shared" si="0"/>
        <v>3896.64</v>
      </c>
      <c r="V52" s="78"/>
      <c r="W52" s="79"/>
      <c r="X52" s="80">
        <f t="shared" si="1"/>
        <v>3896.64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104428</v>
      </c>
      <c r="D53" s="56" t="s">
        <v>425</v>
      </c>
      <c r="E53" s="57" t="s">
        <v>426</v>
      </c>
      <c r="F53" s="58" t="s">
        <v>37</v>
      </c>
      <c r="G53" s="55">
        <v>230</v>
      </c>
      <c r="H53" s="59">
        <v>1.517</v>
      </c>
      <c r="I53" s="93">
        <v>30972395</v>
      </c>
      <c r="J53" s="107">
        <v>230</v>
      </c>
      <c r="K53" s="108">
        <v>1.517</v>
      </c>
      <c r="L53" s="106">
        <v>43225</v>
      </c>
      <c r="M53" s="106"/>
      <c r="N53" s="96"/>
      <c r="O53" s="96"/>
      <c r="P53" s="96"/>
      <c r="Q53" s="96"/>
      <c r="R53" s="96">
        <v>43229</v>
      </c>
      <c r="S53" s="65" t="s">
        <v>38</v>
      </c>
      <c r="T53" s="78">
        <v>563</v>
      </c>
      <c r="U53" s="80">
        <f t="shared" si="0"/>
        <v>854.071</v>
      </c>
      <c r="V53" s="78"/>
      <c r="W53" s="79"/>
      <c r="X53" s="80">
        <f t="shared" si="1"/>
        <v>854.071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104437</v>
      </c>
      <c r="D54" s="56" t="s">
        <v>99</v>
      </c>
      <c r="E54" s="57" t="s">
        <v>65</v>
      </c>
      <c r="F54" s="58" t="s">
        <v>37</v>
      </c>
      <c r="G54" s="55">
        <v>1000</v>
      </c>
      <c r="H54" s="59">
        <v>6.4</v>
      </c>
      <c r="I54" s="93">
        <v>30972396</v>
      </c>
      <c r="J54" s="107">
        <v>1000</v>
      </c>
      <c r="K54" s="108">
        <v>6.4</v>
      </c>
      <c r="L54" s="106">
        <v>43225</v>
      </c>
      <c r="M54" s="106"/>
      <c r="N54" s="96"/>
      <c r="O54" s="96"/>
      <c r="P54" s="96"/>
      <c r="Q54" s="96"/>
      <c r="R54" s="96">
        <v>43230</v>
      </c>
      <c r="S54" s="65" t="s">
        <v>38</v>
      </c>
      <c r="T54" s="78">
        <v>568</v>
      </c>
      <c r="U54" s="80">
        <f t="shared" si="0"/>
        <v>3635.2</v>
      </c>
      <c r="V54" s="78"/>
      <c r="W54" s="79"/>
      <c r="X54" s="80">
        <f t="shared" si="1"/>
        <v>3635.2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104439</v>
      </c>
      <c r="D55" s="56" t="s">
        <v>99</v>
      </c>
      <c r="E55" s="57" t="s">
        <v>40</v>
      </c>
      <c r="F55" s="58" t="s">
        <v>37</v>
      </c>
      <c r="G55" s="55">
        <v>500</v>
      </c>
      <c r="H55" s="59">
        <v>3.2</v>
      </c>
      <c r="I55" s="93">
        <v>30972397</v>
      </c>
      <c r="J55" s="107">
        <v>500</v>
      </c>
      <c r="K55" s="108">
        <v>3.2</v>
      </c>
      <c r="L55" s="106">
        <v>43225</v>
      </c>
      <c r="M55" s="106"/>
      <c r="N55" s="96"/>
      <c r="O55" s="96"/>
      <c r="P55" s="96"/>
      <c r="Q55" s="96"/>
      <c r="R55" s="96">
        <v>43229</v>
      </c>
      <c r="S55" s="65" t="s">
        <v>38</v>
      </c>
      <c r="T55" s="78">
        <v>559</v>
      </c>
      <c r="U55" s="80">
        <f t="shared" si="0"/>
        <v>1788.8</v>
      </c>
      <c r="V55" s="78"/>
      <c r="W55" s="79"/>
      <c r="X55" s="80">
        <f t="shared" si="1"/>
        <v>1788.8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104440</v>
      </c>
      <c r="D56" s="56" t="s">
        <v>302</v>
      </c>
      <c r="E56" s="57" t="s">
        <v>45</v>
      </c>
      <c r="F56" s="58" t="s">
        <v>37</v>
      </c>
      <c r="G56" s="55">
        <v>970</v>
      </c>
      <c r="H56" s="59">
        <v>6.208</v>
      </c>
      <c r="I56" s="93">
        <v>30972398</v>
      </c>
      <c r="J56" s="107">
        <v>970</v>
      </c>
      <c r="K56" s="108">
        <v>6.208</v>
      </c>
      <c r="L56" s="106">
        <v>43225</v>
      </c>
      <c r="M56" s="106"/>
      <c r="N56" s="96"/>
      <c r="O56" s="96"/>
      <c r="P56" s="96"/>
      <c r="Q56" s="96"/>
      <c r="R56" s="96">
        <v>43230</v>
      </c>
      <c r="S56" s="65" t="s">
        <v>38</v>
      </c>
      <c r="T56" s="78">
        <v>490</v>
      </c>
      <c r="U56" s="80">
        <f t="shared" si="0"/>
        <v>3041.92</v>
      </c>
      <c r="V56" s="78"/>
      <c r="W56" s="79"/>
      <c r="X56" s="80">
        <f t="shared" si="1"/>
        <v>3041.92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104441</v>
      </c>
      <c r="D57" s="56" t="s">
        <v>183</v>
      </c>
      <c r="E57" s="57" t="s">
        <v>184</v>
      </c>
      <c r="F57" s="58" t="s">
        <v>37</v>
      </c>
      <c r="G57" s="55">
        <v>460</v>
      </c>
      <c r="H57" s="59">
        <v>3.088</v>
      </c>
      <c r="I57" s="93">
        <v>30972399</v>
      </c>
      <c r="J57" s="107">
        <v>460</v>
      </c>
      <c r="K57" s="108">
        <v>3.088</v>
      </c>
      <c r="L57" s="106">
        <v>43225</v>
      </c>
      <c r="M57" s="106"/>
      <c r="N57" s="96"/>
      <c r="O57" s="96"/>
      <c r="P57" s="96"/>
      <c r="Q57" s="96"/>
      <c r="R57" s="96">
        <v>43230</v>
      </c>
      <c r="S57" s="65" t="s">
        <v>38</v>
      </c>
      <c r="T57" s="78">
        <v>656</v>
      </c>
      <c r="U57" s="80">
        <f t="shared" si="0"/>
        <v>2025.728</v>
      </c>
      <c r="V57" s="78"/>
      <c r="W57" s="79"/>
      <c r="X57" s="80">
        <f t="shared" si="1"/>
        <v>2025.728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/>
      <c r="C58" s="55">
        <v>104445</v>
      </c>
      <c r="D58" s="56" t="s">
        <v>637</v>
      </c>
      <c r="E58" s="57" t="s">
        <v>638</v>
      </c>
      <c r="F58" s="58" t="s">
        <v>37</v>
      </c>
      <c r="G58" s="55">
        <v>220</v>
      </c>
      <c r="H58" s="59">
        <v>1.408</v>
      </c>
      <c r="I58" s="93">
        <v>30972400</v>
      </c>
      <c r="J58" s="107">
        <v>220</v>
      </c>
      <c r="K58" s="108">
        <v>1.408</v>
      </c>
      <c r="L58" s="106">
        <v>43225</v>
      </c>
      <c r="M58" s="106"/>
      <c r="N58" s="96"/>
      <c r="O58" s="96"/>
      <c r="P58" s="96"/>
      <c r="Q58" s="96"/>
      <c r="R58" s="96">
        <v>43230</v>
      </c>
      <c r="S58" s="65" t="s">
        <v>38</v>
      </c>
      <c r="T58" s="78">
        <v>683</v>
      </c>
      <c r="U58" s="80">
        <f t="shared" si="0"/>
        <v>961.664</v>
      </c>
      <c r="V58" s="78"/>
      <c r="W58" s="79"/>
      <c r="X58" s="80">
        <f t="shared" si="1"/>
        <v>961.664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104448</v>
      </c>
      <c r="D59" s="56" t="s">
        <v>639</v>
      </c>
      <c r="E59" s="57" t="s">
        <v>640</v>
      </c>
      <c r="F59" s="58" t="s">
        <v>37</v>
      </c>
      <c r="G59" s="55">
        <v>200</v>
      </c>
      <c r="H59" s="59">
        <v>1.8</v>
      </c>
      <c r="I59" s="93">
        <v>30972401</v>
      </c>
      <c r="J59" s="107">
        <v>200</v>
      </c>
      <c r="K59" s="108">
        <v>1.8</v>
      </c>
      <c r="L59" s="106">
        <v>43225</v>
      </c>
      <c r="M59" s="106"/>
      <c r="N59" s="96"/>
      <c r="O59" s="96"/>
      <c r="P59" s="96"/>
      <c r="Q59" s="96"/>
      <c r="R59" s="96">
        <v>43230</v>
      </c>
      <c r="S59" s="65" t="s">
        <v>38</v>
      </c>
      <c r="T59" s="78">
        <v>623</v>
      </c>
      <c r="U59" s="80">
        <f t="shared" si="0"/>
        <v>1121.4</v>
      </c>
      <c r="V59" s="78"/>
      <c r="W59" s="79"/>
      <c r="X59" s="80">
        <f t="shared" si="1"/>
        <v>1121.4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104449</v>
      </c>
      <c r="D60" s="56" t="s">
        <v>540</v>
      </c>
      <c r="E60" s="57" t="s">
        <v>541</v>
      </c>
      <c r="F60" s="58" t="s">
        <v>37</v>
      </c>
      <c r="G60" s="55">
        <v>200</v>
      </c>
      <c r="H60" s="59">
        <v>1.28</v>
      </c>
      <c r="I60" s="93">
        <v>30972402</v>
      </c>
      <c r="J60" s="107">
        <v>200</v>
      </c>
      <c r="K60" s="108">
        <v>1.28</v>
      </c>
      <c r="L60" s="106">
        <v>43225</v>
      </c>
      <c r="M60" s="106"/>
      <c r="N60" s="96"/>
      <c r="O60" s="96"/>
      <c r="P60" s="96"/>
      <c r="Q60" s="96"/>
      <c r="R60" s="96">
        <v>43230</v>
      </c>
      <c r="S60" s="65" t="s">
        <v>38</v>
      </c>
      <c r="T60" s="78">
        <v>686</v>
      </c>
      <c r="U60" s="80">
        <f t="shared" si="0"/>
        <v>878.08</v>
      </c>
      <c r="V60" s="78"/>
      <c r="W60" s="79"/>
      <c r="X60" s="80">
        <f t="shared" si="1"/>
        <v>878.08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104450</v>
      </c>
      <c r="D61" s="56" t="s">
        <v>279</v>
      </c>
      <c r="E61" s="57" t="s">
        <v>280</v>
      </c>
      <c r="F61" s="58" t="s">
        <v>37</v>
      </c>
      <c r="G61" s="55">
        <v>300</v>
      </c>
      <c r="H61" s="59">
        <v>1.92</v>
      </c>
      <c r="I61" s="93">
        <v>30972403</v>
      </c>
      <c r="J61" s="107">
        <v>300</v>
      </c>
      <c r="K61" s="108">
        <v>1.92</v>
      </c>
      <c r="L61" s="106">
        <v>43225</v>
      </c>
      <c r="M61" s="106"/>
      <c r="N61" s="96"/>
      <c r="O61" s="96"/>
      <c r="P61" s="96"/>
      <c r="Q61" s="96"/>
      <c r="R61" s="96">
        <v>43230</v>
      </c>
      <c r="S61" s="65" t="s">
        <v>38</v>
      </c>
      <c r="T61" s="78">
        <v>682</v>
      </c>
      <c r="U61" s="80">
        <f t="shared" si="0"/>
        <v>1309.44</v>
      </c>
      <c r="V61" s="78"/>
      <c r="W61" s="79"/>
      <c r="X61" s="80">
        <f t="shared" si="1"/>
        <v>1309.44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104451</v>
      </c>
      <c r="D62" s="56" t="s">
        <v>265</v>
      </c>
      <c r="E62" s="57" t="s">
        <v>266</v>
      </c>
      <c r="F62" s="58" t="s">
        <v>37</v>
      </c>
      <c r="G62" s="55">
        <v>300</v>
      </c>
      <c r="H62" s="59">
        <v>1.92</v>
      </c>
      <c r="I62" s="93">
        <v>30972404</v>
      </c>
      <c r="J62" s="107">
        <v>300</v>
      </c>
      <c r="K62" s="108">
        <v>1.92</v>
      </c>
      <c r="L62" s="106">
        <v>43225</v>
      </c>
      <c r="M62" s="106"/>
      <c r="N62" s="96"/>
      <c r="O62" s="96"/>
      <c r="P62" s="96"/>
      <c r="Q62" s="96"/>
      <c r="R62" s="96">
        <v>43230</v>
      </c>
      <c r="S62" s="65" t="s">
        <v>38</v>
      </c>
      <c r="T62" s="78">
        <v>650</v>
      </c>
      <c r="U62" s="80">
        <f t="shared" si="0"/>
        <v>1248</v>
      </c>
      <c r="V62" s="78"/>
      <c r="W62" s="79"/>
      <c r="X62" s="80">
        <f t="shared" si="1"/>
        <v>1248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104452</v>
      </c>
      <c r="D63" s="56" t="s">
        <v>354</v>
      </c>
      <c r="E63" s="57" t="s">
        <v>176</v>
      </c>
      <c r="F63" s="58" t="s">
        <v>37</v>
      </c>
      <c r="G63" s="55">
        <v>230</v>
      </c>
      <c r="H63" s="59">
        <v>1.472</v>
      </c>
      <c r="I63" s="93">
        <v>30972405</v>
      </c>
      <c r="J63" s="107">
        <v>230</v>
      </c>
      <c r="K63" s="108">
        <v>1.472</v>
      </c>
      <c r="L63" s="106">
        <v>43225</v>
      </c>
      <c r="M63" s="106"/>
      <c r="N63" s="96"/>
      <c r="O63" s="96"/>
      <c r="P63" s="96"/>
      <c r="Q63" s="96"/>
      <c r="R63" s="96">
        <v>43230</v>
      </c>
      <c r="S63" s="65" t="s">
        <v>38</v>
      </c>
      <c r="T63" s="78">
        <v>666</v>
      </c>
      <c r="U63" s="80">
        <f t="shared" si="0"/>
        <v>980.352</v>
      </c>
      <c r="V63" s="78"/>
      <c r="W63" s="79"/>
      <c r="X63" s="80">
        <f t="shared" si="1"/>
        <v>980.352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ht="25.5" customHeight="1" spans="2:255">
      <c r="B64" s="54"/>
      <c r="C64" s="55">
        <v>104453</v>
      </c>
      <c r="D64" s="56" t="s">
        <v>641</v>
      </c>
      <c r="E64" s="57" t="s">
        <v>642</v>
      </c>
      <c r="F64" s="58" t="s">
        <v>37</v>
      </c>
      <c r="G64" s="55">
        <v>230</v>
      </c>
      <c r="H64" s="59">
        <v>1.472</v>
      </c>
      <c r="I64" s="93">
        <v>30972406</v>
      </c>
      <c r="J64" s="107">
        <v>230</v>
      </c>
      <c r="K64" s="108">
        <v>1.472</v>
      </c>
      <c r="L64" s="106">
        <v>43225</v>
      </c>
      <c r="M64" s="106"/>
      <c r="N64" s="96"/>
      <c r="O64" s="96"/>
      <c r="P64" s="96"/>
      <c r="Q64" s="96"/>
      <c r="R64" s="96">
        <v>43230</v>
      </c>
      <c r="S64" s="65" t="s">
        <v>38</v>
      </c>
      <c r="T64" s="78">
        <v>725</v>
      </c>
      <c r="U64" s="80">
        <f t="shared" si="0"/>
        <v>1067.2</v>
      </c>
      <c r="V64" s="78"/>
      <c r="W64" s="79"/>
      <c r="X64" s="80">
        <f t="shared" si="1"/>
        <v>1067.2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>
        <v>104454</v>
      </c>
      <c r="D65" s="56" t="s">
        <v>352</v>
      </c>
      <c r="E65" s="57" t="s">
        <v>353</v>
      </c>
      <c r="F65" s="58" t="s">
        <v>37</v>
      </c>
      <c r="G65" s="55">
        <v>240</v>
      </c>
      <c r="H65" s="88">
        <v>1.536</v>
      </c>
      <c r="I65" s="93">
        <v>30972407</v>
      </c>
      <c r="J65" s="107">
        <v>240</v>
      </c>
      <c r="K65" s="108">
        <v>1.536</v>
      </c>
      <c r="L65" s="106">
        <v>43225</v>
      </c>
      <c r="M65" s="106"/>
      <c r="N65" s="96"/>
      <c r="O65" s="96"/>
      <c r="P65" s="96"/>
      <c r="Q65" s="96"/>
      <c r="R65" s="96">
        <v>43230</v>
      </c>
      <c r="S65" s="65" t="s">
        <v>38</v>
      </c>
      <c r="T65" s="78">
        <v>818</v>
      </c>
      <c r="U65" s="80">
        <f t="shared" si="0"/>
        <v>1256.448</v>
      </c>
      <c r="V65" s="78"/>
      <c r="W65" s="79"/>
      <c r="X65" s="80">
        <f t="shared" si="1"/>
        <v>1256.448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>
        <v>43227</v>
      </c>
      <c r="C66" s="103">
        <v>104494</v>
      </c>
      <c r="D66" s="56" t="s">
        <v>344</v>
      </c>
      <c r="E66" s="57" t="s">
        <v>345</v>
      </c>
      <c r="F66" s="58" t="s">
        <v>37</v>
      </c>
      <c r="G66" s="55">
        <v>200</v>
      </c>
      <c r="H66" s="88">
        <v>1.28</v>
      </c>
      <c r="I66" s="93">
        <v>30972393</v>
      </c>
      <c r="J66" s="107">
        <v>200</v>
      </c>
      <c r="K66" s="108">
        <v>1.28</v>
      </c>
      <c r="L66" s="106">
        <v>43228</v>
      </c>
      <c r="M66" s="106"/>
      <c r="N66" s="96"/>
      <c r="O66" s="96"/>
      <c r="P66" s="96"/>
      <c r="Q66" s="96"/>
      <c r="R66" s="96">
        <v>43232</v>
      </c>
      <c r="S66" s="65" t="s">
        <v>38</v>
      </c>
      <c r="T66" s="78">
        <v>620</v>
      </c>
      <c r="U66" s="80">
        <f t="shared" si="0"/>
        <v>793.6</v>
      </c>
      <c r="V66" s="78"/>
      <c r="W66" s="79"/>
      <c r="X66" s="80">
        <f t="shared" si="1"/>
        <v>793.6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103">
        <v>104498</v>
      </c>
      <c r="D67" s="56" t="s">
        <v>191</v>
      </c>
      <c r="E67" s="57" t="s">
        <v>192</v>
      </c>
      <c r="F67" s="58" t="s">
        <v>37</v>
      </c>
      <c r="G67" s="55">
        <v>3500</v>
      </c>
      <c r="H67" s="59">
        <v>31.5</v>
      </c>
      <c r="I67" s="93">
        <v>30972391</v>
      </c>
      <c r="J67" s="107">
        <v>3500</v>
      </c>
      <c r="K67" s="108">
        <v>31.5</v>
      </c>
      <c r="L67" s="106">
        <v>43228</v>
      </c>
      <c r="M67" s="106"/>
      <c r="N67" s="96"/>
      <c r="O67" s="96"/>
      <c r="P67" s="96"/>
      <c r="Q67" s="96"/>
      <c r="R67" s="96">
        <v>43230</v>
      </c>
      <c r="S67" s="65" t="s">
        <v>38</v>
      </c>
      <c r="T67" s="78">
        <v>633</v>
      </c>
      <c r="U67" s="80">
        <f t="shared" si="0"/>
        <v>19939.5</v>
      </c>
      <c r="V67" s="78"/>
      <c r="W67" s="79"/>
      <c r="X67" s="80">
        <f t="shared" si="1"/>
        <v>19939.5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104507</v>
      </c>
      <c r="D68" s="56" t="s">
        <v>130</v>
      </c>
      <c r="E68" s="57" t="s">
        <v>51</v>
      </c>
      <c r="F68" s="58" t="s">
        <v>37</v>
      </c>
      <c r="G68" s="55">
        <v>1550</v>
      </c>
      <c r="H68" s="59">
        <v>11.4</v>
      </c>
      <c r="I68" s="93">
        <v>30972374</v>
      </c>
      <c r="J68" s="107">
        <v>1550</v>
      </c>
      <c r="K68" s="108">
        <v>11.4</v>
      </c>
      <c r="L68" s="106">
        <v>43228</v>
      </c>
      <c r="M68" s="106"/>
      <c r="N68" s="96"/>
      <c r="O68" s="96"/>
      <c r="P68" s="96"/>
      <c r="Q68" s="96"/>
      <c r="R68" s="96">
        <v>43231</v>
      </c>
      <c r="S68" s="65" t="s">
        <v>38</v>
      </c>
      <c r="T68" s="78">
        <v>490</v>
      </c>
      <c r="U68" s="80">
        <f t="shared" si="0"/>
        <v>5586</v>
      </c>
      <c r="V68" s="78"/>
      <c r="W68" s="79"/>
      <c r="X68" s="80">
        <f t="shared" si="1"/>
        <v>5586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55">
        <v>104510</v>
      </c>
      <c r="D69" s="56" t="s">
        <v>523</v>
      </c>
      <c r="E69" s="89" t="s">
        <v>61</v>
      </c>
      <c r="F69" s="58" t="s">
        <v>37</v>
      </c>
      <c r="G69" s="55">
        <v>830</v>
      </c>
      <c r="H69" s="59">
        <v>5.384</v>
      </c>
      <c r="I69" s="93">
        <v>30972375</v>
      </c>
      <c r="J69" s="107">
        <v>830</v>
      </c>
      <c r="K69" s="108">
        <v>5.384</v>
      </c>
      <c r="L69" s="106">
        <v>43228</v>
      </c>
      <c r="M69" s="106"/>
      <c r="N69" s="96"/>
      <c r="O69" s="96"/>
      <c r="P69" s="96"/>
      <c r="Q69" s="96"/>
      <c r="R69" s="96">
        <v>43232</v>
      </c>
      <c r="S69" s="65" t="s">
        <v>38</v>
      </c>
      <c r="T69" s="78">
        <v>370</v>
      </c>
      <c r="U69" s="80">
        <f t="shared" ref="U69:U132" si="2">T69*H69</f>
        <v>1992.08</v>
      </c>
      <c r="V69" s="78"/>
      <c r="W69" s="79"/>
      <c r="X69" s="80">
        <f t="shared" ref="X69:X132" si="3">W69+U69</f>
        <v>1992.08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ht="18.75" customHeight="1" spans="2:255">
      <c r="B70" s="54"/>
      <c r="C70" s="55">
        <v>104542</v>
      </c>
      <c r="D70" s="56" t="s">
        <v>643</v>
      </c>
      <c r="E70" s="57" t="s">
        <v>644</v>
      </c>
      <c r="F70" s="58" t="s">
        <v>37</v>
      </c>
      <c r="G70" s="55">
        <v>240</v>
      </c>
      <c r="H70" s="59">
        <v>1.554</v>
      </c>
      <c r="I70" s="93">
        <v>30972376</v>
      </c>
      <c r="J70" s="107">
        <v>240</v>
      </c>
      <c r="K70" s="108">
        <v>1.554</v>
      </c>
      <c r="L70" s="106">
        <v>43228</v>
      </c>
      <c r="M70" s="106"/>
      <c r="N70" s="96"/>
      <c r="O70" s="96"/>
      <c r="P70" s="96"/>
      <c r="Q70" s="96"/>
      <c r="R70" s="96">
        <v>43232</v>
      </c>
      <c r="S70" s="65" t="s">
        <v>38</v>
      </c>
      <c r="T70" s="78">
        <v>660</v>
      </c>
      <c r="U70" s="80">
        <f t="shared" si="2"/>
        <v>1025.64</v>
      </c>
      <c r="V70" s="78"/>
      <c r="W70" s="79"/>
      <c r="X70" s="80">
        <f t="shared" si="3"/>
        <v>1025.64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/>
      <c r="C71" s="55">
        <v>104574</v>
      </c>
      <c r="D71" s="56" t="s">
        <v>645</v>
      </c>
      <c r="E71" s="57" t="s">
        <v>646</v>
      </c>
      <c r="F71" s="58" t="s">
        <v>37</v>
      </c>
      <c r="G71" s="55">
        <v>250</v>
      </c>
      <c r="H71" s="59">
        <v>1.996</v>
      </c>
      <c r="I71" s="93">
        <v>30972377</v>
      </c>
      <c r="J71" s="107">
        <v>250</v>
      </c>
      <c r="K71" s="108">
        <v>1.996</v>
      </c>
      <c r="L71" s="106">
        <v>43228</v>
      </c>
      <c r="M71" s="106"/>
      <c r="N71" s="96"/>
      <c r="O71" s="96"/>
      <c r="P71" s="96"/>
      <c r="Q71" s="96"/>
      <c r="R71" s="96">
        <v>43232</v>
      </c>
      <c r="S71" s="65" t="s">
        <v>38</v>
      </c>
      <c r="T71" s="78">
        <v>738</v>
      </c>
      <c r="U71" s="80">
        <f t="shared" si="2"/>
        <v>1473.048</v>
      </c>
      <c r="V71" s="78"/>
      <c r="W71" s="79"/>
      <c r="X71" s="80">
        <f t="shared" si="3"/>
        <v>1473.048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104575</v>
      </c>
      <c r="D72" s="56" t="s">
        <v>399</v>
      </c>
      <c r="E72" s="57" t="s">
        <v>36</v>
      </c>
      <c r="F72" s="58" t="s">
        <v>37</v>
      </c>
      <c r="G72" s="55">
        <v>550</v>
      </c>
      <c r="H72" s="59">
        <v>3.43</v>
      </c>
      <c r="I72" s="93">
        <v>30972378</v>
      </c>
      <c r="J72" s="107">
        <v>550</v>
      </c>
      <c r="K72" s="108">
        <v>3.43</v>
      </c>
      <c r="L72" s="106">
        <v>43228</v>
      </c>
      <c r="M72" s="106"/>
      <c r="N72" s="96"/>
      <c r="O72" s="96"/>
      <c r="P72" s="96"/>
      <c r="Q72" s="96"/>
      <c r="R72" s="96">
        <v>43233</v>
      </c>
      <c r="S72" s="65" t="s">
        <v>38</v>
      </c>
      <c r="T72" s="78">
        <v>715</v>
      </c>
      <c r="U72" s="80">
        <f t="shared" si="2"/>
        <v>2452.45</v>
      </c>
      <c r="V72" s="78"/>
      <c r="W72" s="79"/>
      <c r="X72" s="80">
        <f t="shared" si="3"/>
        <v>2452.45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>
        <v>104576</v>
      </c>
      <c r="D73" s="56" t="s">
        <v>647</v>
      </c>
      <c r="E73" s="57" t="s">
        <v>648</v>
      </c>
      <c r="F73" s="58" t="s">
        <v>37</v>
      </c>
      <c r="G73" s="55">
        <v>200</v>
      </c>
      <c r="H73" s="59">
        <v>1.28</v>
      </c>
      <c r="I73" s="93">
        <v>30972379</v>
      </c>
      <c r="J73" s="107">
        <v>200</v>
      </c>
      <c r="K73" s="108">
        <v>1.28</v>
      </c>
      <c r="L73" s="106">
        <v>43228</v>
      </c>
      <c r="M73" s="106"/>
      <c r="N73" s="96"/>
      <c r="O73" s="96"/>
      <c r="P73" s="96"/>
      <c r="Q73" s="96"/>
      <c r="R73" s="96">
        <v>43233</v>
      </c>
      <c r="S73" s="65" t="s">
        <v>38</v>
      </c>
      <c r="T73" s="78">
        <v>911</v>
      </c>
      <c r="U73" s="80">
        <f t="shared" si="2"/>
        <v>1166.08</v>
      </c>
      <c r="V73" s="78"/>
      <c r="W73" s="79"/>
      <c r="X73" s="80">
        <f t="shared" si="3"/>
        <v>1166.08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104577</v>
      </c>
      <c r="D74" s="56" t="s">
        <v>416</v>
      </c>
      <c r="E74" s="57" t="s">
        <v>415</v>
      </c>
      <c r="F74" s="58" t="s">
        <v>37</v>
      </c>
      <c r="G74" s="55">
        <v>470</v>
      </c>
      <c r="H74" s="59">
        <v>2.432</v>
      </c>
      <c r="I74" s="93">
        <v>30972380</v>
      </c>
      <c r="J74" s="107">
        <v>470</v>
      </c>
      <c r="K74" s="108">
        <v>2.432</v>
      </c>
      <c r="L74" s="106">
        <v>43228</v>
      </c>
      <c r="M74" s="106"/>
      <c r="N74" s="96"/>
      <c r="O74" s="96"/>
      <c r="P74" s="96"/>
      <c r="Q74" s="96"/>
      <c r="R74" s="96">
        <v>43233</v>
      </c>
      <c r="S74" s="65" t="s">
        <v>38</v>
      </c>
      <c r="T74" s="78">
        <v>819</v>
      </c>
      <c r="U74" s="80">
        <f t="shared" si="2"/>
        <v>1991.808</v>
      </c>
      <c r="V74" s="78"/>
      <c r="W74" s="79"/>
      <c r="X74" s="80">
        <f t="shared" si="3"/>
        <v>1991.808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104578</v>
      </c>
      <c r="D75" s="56" t="s">
        <v>163</v>
      </c>
      <c r="E75" s="57" t="s">
        <v>164</v>
      </c>
      <c r="F75" s="58" t="s">
        <v>37</v>
      </c>
      <c r="G75" s="55">
        <v>300</v>
      </c>
      <c r="H75" s="59">
        <v>1.92</v>
      </c>
      <c r="I75" s="93">
        <v>30972381</v>
      </c>
      <c r="J75" s="107">
        <v>300</v>
      </c>
      <c r="K75" s="108">
        <v>1.92</v>
      </c>
      <c r="L75" s="106">
        <v>43228</v>
      </c>
      <c r="M75" s="106"/>
      <c r="N75" s="96"/>
      <c r="O75" s="96"/>
      <c r="P75" s="96"/>
      <c r="Q75" s="96"/>
      <c r="R75" s="96">
        <v>43232</v>
      </c>
      <c r="S75" s="65" t="s">
        <v>38</v>
      </c>
      <c r="T75" s="78">
        <v>530</v>
      </c>
      <c r="U75" s="80">
        <f t="shared" si="2"/>
        <v>1017.6</v>
      </c>
      <c r="V75" s="78"/>
      <c r="W75" s="79"/>
      <c r="X75" s="80">
        <f t="shared" si="3"/>
        <v>1017.6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104579</v>
      </c>
      <c r="D76" s="56" t="s">
        <v>229</v>
      </c>
      <c r="E76" s="57" t="s">
        <v>129</v>
      </c>
      <c r="F76" s="58" t="s">
        <v>37</v>
      </c>
      <c r="G76" s="55">
        <v>350</v>
      </c>
      <c r="H76" s="59">
        <v>2.24</v>
      </c>
      <c r="I76" s="93">
        <v>30972382</v>
      </c>
      <c r="J76" s="107">
        <v>350</v>
      </c>
      <c r="K76" s="108">
        <v>2.24</v>
      </c>
      <c r="L76" s="106">
        <v>43228</v>
      </c>
      <c r="M76" s="106"/>
      <c r="N76" s="96"/>
      <c r="O76" s="96"/>
      <c r="P76" s="96"/>
      <c r="Q76" s="96"/>
      <c r="R76" s="96">
        <v>43232</v>
      </c>
      <c r="S76" s="65" t="s">
        <v>38</v>
      </c>
      <c r="T76" s="78">
        <v>582</v>
      </c>
      <c r="U76" s="80">
        <f t="shared" si="2"/>
        <v>1303.68</v>
      </c>
      <c r="V76" s="78"/>
      <c r="W76" s="79"/>
      <c r="X76" s="80">
        <f t="shared" si="3"/>
        <v>1303.68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104580</v>
      </c>
      <c r="D77" s="56" t="s">
        <v>242</v>
      </c>
      <c r="E77" s="57" t="s">
        <v>243</v>
      </c>
      <c r="F77" s="58" t="s">
        <v>37</v>
      </c>
      <c r="G77" s="55">
        <v>200</v>
      </c>
      <c r="H77" s="59">
        <v>1.28</v>
      </c>
      <c r="I77" s="93">
        <v>30972383</v>
      </c>
      <c r="J77" s="107">
        <v>200</v>
      </c>
      <c r="K77" s="108">
        <v>1.28</v>
      </c>
      <c r="L77" s="106">
        <v>43228</v>
      </c>
      <c r="M77" s="106"/>
      <c r="N77" s="96"/>
      <c r="O77" s="96"/>
      <c r="P77" s="96"/>
      <c r="Q77" s="96"/>
      <c r="R77" s="96">
        <v>43232</v>
      </c>
      <c r="S77" s="65" t="s">
        <v>38</v>
      </c>
      <c r="T77" s="78">
        <v>592</v>
      </c>
      <c r="U77" s="80">
        <f t="shared" si="2"/>
        <v>757.76</v>
      </c>
      <c r="V77" s="78"/>
      <c r="W77" s="79"/>
      <c r="X77" s="80">
        <f t="shared" si="3"/>
        <v>757.76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104582</v>
      </c>
      <c r="D78" s="56" t="s">
        <v>403</v>
      </c>
      <c r="E78" s="57" t="s">
        <v>404</v>
      </c>
      <c r="F78" s="58" t="s">
        <v>37</v>
      </c>
      <c r="G78" s="55">
        <v>300</v>
      </c>
      <c r="H78" s="59">
        <v>1.92</v>
      </c>
      <c r="I78" s="93">
        <v>30972384</v>
      </c>
      <c r="J78" s="107">
        <v>300</v>
      </c>
      <c r="K78" s="108">
        <v>1.92</v>
      </c>
      <c r="L78" s="106">
        <v>43228</v>
      </c>
      <c r="M78" s="106"/>
      <c r="N78" s="96"/>
      <c r="O78" s="96"/>
      <c r="P78" s="96"/>
      <c r="Q78" s="96"/>
      <c r="R78" s="96">
        <v>43234</v>
      </c>
      <c r="S78" s="65" t="s">
        <v>38</v>
      </c>
      <c r="T78" s="78">
        <v>659</v>
      </c>
      <c r="U78" s="80">
        <f t="shared" si="2"/>
        <v>1265.28</v>
      </c>
      <c r="V78" s="78"/>
      <c r="W78" s="79"/>
      <c r="X78" s="80">
        <f t="shared" si="3"/>
        <v>1265.28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104584</v>
      </c>
      <c r="D79" s="56" t="s">
        <v>88</v>
      </c>
      <c r="E79" s="57" t="s">
        <v>89</v>
      </c>
      <c r="F79" s="58" t="s">
        <v>37</v>
      </c>
      <c r="G79" s="55">
        <v>200</v>
      </c>
      <c r="H79" s="59">
        <v>1.49</v>
      </c>
      <c r="I79" s="93">
        <v>30972385</v>
      </c>
      <c r="J79" s="107">
        <v>200</v>
      </c>
      <c r="K79" s="108">
        <v>1.49</v>
      </c>
      <c r="L79" s="106">
        <v>43228</v>
      </c>
      <c r="M79" s="106"/>
      <c r="N79" s="96"/>
      <c r="O79" s="96"/>
      <c r="P79" s="96"/>
      <c r="Q79" s="96"/>
      <c r="R79" s="96">
        <v>43232</v>
      </c>
      <c r="S79" s="65" t="s">
        <v>38</v>
      </c>
      <c r="T79" s="78">
        <v>657</v>
      </c>
      <c r="U79" s="80">
        <f t="shared" si="2"/>
        <v>978.93</v>
      </c>
      <c r="V79" s="78"/>
      <c r="W79" s="79"/>
      <c r="X79" s="80">
        <f t="shared" si="3"/>
        <v>978.93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customHeight="1" spans="2:255">
      <c r="B80" s="54"/>
      <c r="C80" s="55">
        <v>104585</v>
      </c>
      <c r="D80" s="56" t="s">
        <v>400</v>
      </c>
      <c r="E80" s="57" t="s">
        <v>93</v>
      </c>
      <c r="F80" s="58" t="s">
        <v>37</v>
      </c>
      <c r="G80" s="55">
        <v>900</v>
      </c>
      <c r="H80" s="59">
        <v>5.76</v>
      </c>
      <c r="I80" s="93">
        <v>30972386</v>
      </c>
      <c r="J80" s="107">
        <v>900</v>
      </c>
      <c r="K80" s="108">
        <v>5.76</v>
      </c>
      <c r="L80" s="106">
        <v>43228</v>
      </c>
      <c r="M80" s="106"/>
      <c r="N80" s="96"/>
      <c r="O80" s="96"/>
      <c r="P80" s="96"/>
      <c r="Q80" s="96"/>
      <c r="R80" s="96">
        <v>43233</v>
      </c>
      <c r="S80" s="65" t="s">
        <v>38</v>
      </c>
      <c r="T80" s="78">
        <v>581</v>
      </c>
      <c r="U80" s="80">
        <f t="shared" si="2"/>
        <v>3346.56</v>
      </c>
      <c r="V80" s="78"/>
      <c r="W80" s="79"/>
      <c r="X80" s="80">
        <f t="shared" si="3"/>
        <v>3346.56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customHeight="1" spans="2:255">
      <c r="B81" s="54"/>
      <c r="C81" s="55">
        <v>104586</v>
      </c>
      <c r="D81" s="56" t="s">
        <v>128</v>
      </c>
      <c r="E81" s="57" t="s">
        <v>129</v>
      </c>
      <c r="F81" s="58" t="s">
        <v>37</v>
      </c>
      <c r="G81" s="55">
        <v>900</v>
      </c>
      <c r="H81" s="59">
        <v>7.92</v>
      </c>
      <c r="I81" s="93">
        <v>30972387</v>
      </c>
      <c r="J81" s="107">
        <v>900</v>
      </c>
      <c r="K81" s="108">
        <v>7.92</v>
      </c>
      <c r="L81" s="106">
        <v>43228</v>
      </c>
      <c r="M81" s="106"/>
      <c r="N81" s="96"/>
      <c r="O81" s="96"/>
      <c r="P81" s="96"/>
      <c r="Q81" s="96"/>
      <c r="R81" s="96">
        <v>43232</v>
      </c>
      <c r="S81" s="65" t="s">
        <v>38</v>
      </c>
      <c r="T81" s="78">
        <v>552</v>
      </c>
      <c r="U81" s="80">
        <f t="shared" si="2"/>
        <v>4371.84</v>
      </c>
      <c r="V81" s="78"/>
      <c r="W81" s="79"/>
      <c r="X81" s="80">
        <f t="shared" si="3"/>
        <v>4371.84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customHeight="1" spans="2:255">
      <c r="B82" s="54"/>
      <c r="C82" s="55">
        <v>104587</v>
      </c>
      <c r="D82" s="56" t="s">
        <v>305</v>
      </c>
      <c r="E82" s="57" t="s">
        <v>112</v>
      </c>
      <c r="F82" s="58" t="s">
        <v>37</v>
      </c>
      <c r="G82" s="55">
        <v>990</v>
      </c>
      <c r="H82" s="59">
        <v>6.393</v>
      </c>
      <c r="I82" s="93">
        <v>30972388</v>
      </c>
      <c r="J82" s="107">
        <v>990</v>
      </c>
      <c r="K82" s="108">
        <v>6.393</v>
      </c>
      <c r="L82" s="106">
        <v>43228</v>
      </c>
      <c r="M82" s="106"/>
      <c r="N82" s="96"/>
      <c r="O82" s="96"/>
      <c r="P82" s="96"/>
      <c r="Q82" s="96"/>
      <c r="R82" s="96">
        <v>43231</v>
      </c>
      <c r="S82" s="65" t="s">
        <v>38</v>
      </c>
      <c r="T82" s="78">
        <v>390</v>
      </c>
      <c r="U82" s="80">
        <f t="shared" si="2"/>
        <v>2493.27</v>
      </c>
      <c r="V82" s="78"/>
      <c r="W82" s="79"/>
      <c r="X82" s="80">
        <f t="shared" si="3"/>
        <v>2493.27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104588</v>
      </c>
      <c r="D83" s="56" t="s">
        <v>174</v>
      </c>
      <c r="E83" s="57" t="s">
        <v>112</v>
      </c>
      <c r="F83" s="58" t="s">
        <v>37</v>
      </c>
      <c r="G83" s="55">
        <v>200</v>
      </c>
      <c r="H83" s="59">
        <v>2</v>
      </c>
      <c r="I83" s="93">
        <v>30972389</v>
      </c>
      <c r="J83" s="107">
        <v>200</v>
      </c>
      <c r="K83" s="108">
        <v>2</v>
      </c>
      <c r="L83" s="106">
        <v>43228</v>
      </c>
      <c r="M83" s="106"/>
      <c r="N83" s="96"/>
      <c r="O83" s="96"/>
      <c r="P83" s="96"/>
      <c r="Q83" s="96"/>
      <c r="R83" s="96">
        <v>43232</v>
      </c>
      <c r="S83" s="65" t="s">
        <v>38</v>
      </c>
      <c r="T83" s="78">
        <v>420</v>
      </c>
      <c r="U83" s="80">
        <f t="shared" si="2"/>
        <v>840</v>
      </c>
      <c r="V83" s="78"/>
      <c r="W83" s="79"/>
      <c r="X83" s="80">
        <f t="shared" si="3"/>
        <v>840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104589</v>
      </c>
      <c r="D84" s="56" t="s">
        <v>157</v>
      </c>
      <c r="E84" s="57" t="s">
        <v>158</v>
      </c>
      <c r="F84" s="58" t="s">
        <v>37</v>
      </c>
      <c r="G84" s="55">
        <v>200</v>
      </c>
      <c r="H84" s="59">
        <v>1.566</v>
      </c>
      <c r="I84" s="93">
        <v>30972390</v>
      </c>
      <c r="J84" s="107">
        <v>200</v>
      </c>
      <c r="K84" s="108">
        <v>1.566</v>
      </c>
      <c r="L84" s="106">
        <v>43228</v>
      </c>
      <c r="M84" s="106"/>
      <c r="N84" s="96"/>
      <c r="O84" s="96"/>
      <c r="P84" s="96"/>
      <c r="Q84" s="96"/>
      <c r="R84" s="96">
        <v>43231</v>
      </c>
      <c r="S84" s="65" t="s">
        <v>38</v>
      </c>
      <c r="T84" s="78">
        <v>563</v>
      </c>
      <c r="U84" s="80">
        <f t="shared" si="2"/>
        <v>881.658</v>
      </c>
      <c r="V84" s="78"/>
      <c r="W84" s="79"/>
      <c r="X84" s="80">
        <f t="shared" si="3"/>
        <v>881.658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customHeight="1" spans="2:255">
      <c r="B85" s="54">
        <v>43228</v>
      </c>
      <c r="C85" s="55">
        <v>104624</v>
      </c>
      <c r="D85" s="56" t="s">
        <v>516</v>
      </c>
      <c r="E85" s="57" t="s">
        <v>517</v>
      </c>
      <c r="F85" s="58" t="s">
        <v>37</v>
      </c>
      <c r="G85" s="55">
        <v>402</v>
      </c>
      <c r="H85" s="59">
        <v>2.616</v>
      </c>
      <c r="I85" s="93">
        <v>30769777</v>
      </c>
      <c r="J85" s="107">
        <v>402</v>
      </c>
      <c r="K85" s="108">
        <v>2.616</v>
      </c>
      <c r="L85" s="106">
        <v>43229</v>
      </c>
      <c r="M85" s="106"/>
      <c r="N85" s="96"/>
      <c r="O85" s="96"/>
      <c r="P85" s="96"/>
      <c r="Q85" s="96"/>
      <c r="R85" s="96">
        <v>43235</v>
      </c>
      <c r="S85" s="65" t="s">
        <v>38</v>
      </c>
      <c r="T85" s="78">
        <v>715</v>
      </c>
      <c r="U85" s="80">
        <f t="shared" si="2"/>
        <v>1870.44</v>
      </c>
      <c r="V85" s="78"/>
      <c r="W85" s="79"/>
      <c r="X85" s="80">
        <f t="shared" si="3"/>
        <v>1870.44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customHeight="1" spans="2:255">
      <c r="B86" s="54"/>
      <c r="C86" s="55">
        <v>104626</v>
      </c>
      <c r="D86" s="56" t="s">
        <v>167</v>
      </c>
      <c r="E86" s="57" t="s">
        <v>168</v>
      </c>
      <c r="F86" s="58" t="s">
        <v>37</v>
      </c>
      <c r="G86" s="55">
        <v>650</v>
      </c>
      <c r="H86" s="59">
        <v>3.89</v>
      </c>
      <c r="I86" s="93">
        <v>30769778</v>
      </c>
      <c r="J86" s="107">
        <v>650</v>
      </c>
      <c r="K86" s="108">
        <v>3.89</v>
      </c>
      <c r="L86" s="106">
        <v>43229</v>
      </c>
      <c r="M86" s="106"/>
      <c r="N86" s="96"/>
      <c r="O86" s="96"/>
      <c r="P86" s="96"/>
      <c r="Q86" s="96"/>
      <c r="R86" s="96">
        <v>43233</v>
      </c>
      <c r="S86" s="65" t="s">
        <v>38</v>
      </c>
      <c r="T86" s="78">
        <v>582</v>
      </c>
      <c r="U86" s="80">
        <f t="shared" si="2"/>
        <v>2263.98</v>
      </c>
      <c r="V86" s="78"/>
      <c r="W86" s="79"/>
      <c r="X86" s="80">
        <f t="shared" si="3"/>
        <v>2263.98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customHeight="1" spans="2:255">
      <c r="B87" s="54"/>
      <c r="C87" s="55">
        <v>104627</v>
      </c>
      <c r="D87" s="56" t="s">
        <v>649</v>
      </c>
      <c r="E87" s="57" t="s">
        <v>650</v>
      </c>
      <c r="F87" s="58" t="s">
        <v>37</v>
      </c>
      <c r="G87" s="55">
        <v>216</v>
      </c>
      <c r="H87" s="59">
        <v>1.3824</v>
      </c>
      <c r="I87" s="93">
        <v>30769779</v>
      </c>
      <c r="J87" s="107">
        <v>216</v>
      </c>
      <c r="K87" s="108">
        <v>1.3824</v>
      </c>
      <c r="L87" s="106">
        <v>43229</v>
      </c>
      <c r="M87" s="106"/>
      <c r="N87" s="96"/>
      <c r="O87" s="96"/>
      <c r="P87" s="96"/>
      <c r="Q87" s="96"/>
      <c r="R87" s="96">
        <v>43233</v>
      </c>
      <c r="S87" s="65" t="s">
        <v>38</v>
      </c>
      <c r="T87" s="78">
        <v>618</v>
      </c>
      <c r="U87" s="80">
        <f t="shared" si="2"/>
        <v>854.3232</v>
      </c>
      <c r="V87" s="78"/>
      <c r="W87" s="79"/>
      <c r="X87" s="80">
        <f t="shared" si="3"/>
        <v>854.3232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Height="1" spans="2:29">
      <c r="B88" s="54"/>
      <c r="C88" s="55">
        <v>104642</v>
      </c>
      <c r="D88" s="56" t="s">
        <v>392</v>
      </c>
      <c r="E88" s="57" t="s">
        <v>51</v>
      </c>
      <c r="F88" s="58" t="s">
        <v>37</v>
      </c>
      <c r="G88" s="55">
        <v>1510</v>
      </c>
      <c r="H88" s="59">
        <v>10.992</v>
      </c>
      <c r="I88" s="93">
        <v>30769780</v>
      </c>
      <c r="J88" s="107">
        <v>1510</v>
      </c>
      <c r="K88" s="108">
        <v>10.992</v>
      </c>
      <c r="L88" s="106">
        <v>43229</v>
      </c>
      <c r="M88" s="106"/>
      <c r="N88" s="96"/>
      <c r="O88" s="96"/>
      <c r="P88" s="96"/>
      <c r="Q88" s="96"/>
      <c r="R88" s="96">
        <v>43233</v>
      </c>
      <c r="S88" s="65" t="s">
        <v>38</v>
      </c>
      <c r="T88" s="78">
        <v>490</v>
      </c>
      <c r="U88" s="80">
        <f t="shared" si="2"/>
        <v>5386.08</v>
      </c>
      <c r="V88" s="78"/>
      <c r="W88" s="79"/>
      <c r="X88" s="80">
        <f t="shared" si="3"/>
        <v>5386.08</v>
      </c>
      <c r="Y88" s="86"/>
      <c r="Z88" s="86"/>
      <c r="AA88" s="86"/>
      <c r="AB88" s="86"/>
      <c r="AC88" s="86"/>
    </row>
    <row r="89" customHeight="1" spans="2:29">
      <c r="B89" s="54"/>
      <c r="C89" s="55">
        <v>104645</v>
      </c>
      <c r="D89" s="56" t="s">
        <v>205</v>
      </c>
      <c r="E89" s="57" t="s">
        <v>206</v>
      </c>
      <c r="F89" s="58" t="s">
        <v>37</v>
      </c>
      <c r="G89" s="55">
        <v>215</v>
      </c>
      <c r="H89" s="59">
        <v>1.481</v>
      </c>
      <c r="I89" s="93">
        <v>30769781</v>
      </c>
      <c r="J89" s="107">
        <v>215</v>
      </c>
      <c r="K89" s="108">
        <v>1.481</v>
      </c>
      <c r="L89" s="106">
        <v>43229</v>
      </c>
      <c r="M89" s="106"/>
      <c r="N89" s="96"/>
      <c r="O89" s="96"/>
      <c r="P89" s="96"/>
      <c r="Q89" s="96"/>
      <c r="R89" s="96">
        <v>43234</v>
      </c>
      <c r="S89" s="65" t="s">
        <v>38</v>
      </c>
      <c r="T89" s="78">
        <v>695</v>
      </c>
      <c r="U89" s="80">
        <f t="shared" si="2"/>
        <v>1029.295</v>
      </c>
      <c r="V89" s="78"/>
      <c r="W89" s="79"/>
      <c r="X89" s="80">
        <f t="shared" si="3"/>
        <v>1029.295</v>
      </c>
      <c r="Y89" s="86"/>
      <c r="Z89" s="86"/>
      <c r="AA89" s="86"/>
      <c r="AB89" s="86"/>
      <c r="AC89" s="86"/>
    </row>
    <row r="90" customHeight="1" spans="2:29">
      <c r="B90" s="54"/>
      <c r="C90" s="55">
        <v>104647</v>
      </c>
      <c r="D90" s="56" t="s">
        <v>75</v>
      </c>
      <c r="E90" s="57" t="s">
        <v>76</v>
      </c>
      <c r="F90" s="58" t="s">
        <v>37</v>
      </c>
      <c r="G90" s="55">
        <v>1210</v>
      </c>
      <c r="H90" s="59">
        <v>10.287</v>
      </c>
      <c r="I90" s="93">
        <v>30769782</v>
      </c>
      <c r="J90" s="107">
        <v>1210</v>
      </c>
      <c r="K90" s="108">
        <v>10.287</v>
      </c>
      <c r="L90" s="106">
        <v>43229</v>
      </c>
      <c r="M90" s="106"/>
      <c r="N90" s="96"/>
      <c r="O90" s="96"/>
      <c r="P90" s="96"/>
      <c r="Q90" s="96"/>
      <c r="R90" s="96">
        <v>43232</v>
      </c>
      <c r="S90" s="65" t="s">
        <v>38</v>
      </c>
      <c r="T90" s="78">
        <v>410</v>
      </c>
      <c r="U90" s="80">
        <f t="shared" si="2"/>
        <v>4217.67</v>
      </c>
      <c r="V90" s="78"/>
      <c r="W90" s="79"/>
      <c r="X90" s="80">
        <f t="shared" si="3"/>
        <v>4217.67</v>
      </c>
      <c r="Y90" s="86"/>
      <c r="Z90" s="86"/>
      <c r="AA90" s="86"/>
      <c r="AB90" s="86"/>
      <c r="AC90" s="86"/>
    </row>
    <row r="91" customHeight="1" spans="2:29">
      <c r="B91" s="54"/>
      <c r="C91" s="55">
        <v>104656</v>
      </c>
      <c r="D91" s="56" t="s">
        <v>209</v>
      </c>
      <c r="E91" s="57" t="s">
        <v>210</v>
      </c>
      <c r="F91" s="58" t="s">
        <v>37</v>
      </c>
      <c r="G91" s="55">
        <v>570</v>
      </c>
      <c r="H91" s="59">
        <v>3.894</v>
      </c>
      <c r="I91" s="93">
        <v>30769783</v>
      </c>
      <c r="J91" s="107">
        <v>570</v>
      </c>
      <c r="K91" s="108">
        <v>3.894</v>
      </c>
      <c r="L91" s="106">
        <v>43229</v>
      </c>
      <c r="M91" s="106"/>
      <c r="N91" s="96"/>
      <c r="O91" s="96"/>
      <c r="P91" s="96"/>
      <c r="Q91" s="96"/>
      <c r="R91" s="96">
        <v>43234</v>
      </c>
      <c r="S91" s="65" t="s">
        <v>38</v>
      </c>
      <c r="T91" s="78">
        <v>563</v>
      </c>
      <c r="U91" s="80">
        <f t="shared" si="2"/>
        <v>2192.322</v>
      </c>
      <c r="V91" s="78"/>
      <c r="W91" s="79"/>
      <c r="X91" s="80">
        <f t="shared" si="3"/>
        <v>2192.322</v>
      </c>
      <c r="Y91" s="86"/>
      <c r="Z91" s="86"/>
      <c r="AA91" s="86"/>
      <c r="AB91" s="86"/>
      <c r="AC91" s="86"/>
    </row>
    <row r="92" customHeight="1" spans="2:29">
      <c r="B92" s="54"/>
      <c r="C92" s="55">
        <v>104659</v>
      </c>
      <c r="D92" s="56" t="s">
        <v>429</v>
      </c>
      <c r="E92" s="57" t="s">
        <v>118</v>
      </c>
      <c r="F92" s="58" t="s">
        <v>37</v>
      </c>
      <c r="G92" s="55">
        <v>800</v>
      </c>
      <c r="H92" s="59">
        <v>5.84</v>
      </c>
      <c r="I92" s="93">
        <v>30769784</v>
      </c>
      <c r="J92" s="107">
        <v>800</v>
      </c>
      <c r="K92" s="108">
        <v>5.84</v>
      </c>
      <c r="L92" s="106">
        <v>43229</v>
      </c>
      <c r="M92" s="106"/>
      <c r="N92" s="96"/>
      <c r="O92" s="96"/>
      <c r="P92" s="96"/>
      <c r="Q92" s="96"/>
      <c r="R92" s="96">
        <v>43234</v>
      </c>
      <c r="S92" s="65" t="s">
        <v>38</v>
      </c>
      <c r="T92" s="78">
        <v>500</v>
      </c>
      <c r="U92" s="80">
        <f t="shared" si="2"/>
        <v>2920</v>
      </c>
      <c r="V92" s="78"/>
      <c r="W92" s="79"/>
      <c r="X92" s="80">
        <f t="shared" si="3"/>
        <v>2920</v>
      </c>
      <c r="Y92" s="86"/>
      <c r="Z92" s="86"/>
      <c r="AA92" s="86"/>
      <c r="AB92" s="86"/>
      <c r="AC92" s="86"/>
    </row>
    <row r="93" customHeight="1" spans="2:29">
      <c r="B93" s="54"/>
      <c r="C93" s="55">
        <v>104660</v>
      </c>
      <c r="D93" s="56" t="s">
        <v>69</v>
      </c>
      <c r="E93" s="57" t="s">
        <v>70</v>
      </c>
      <c r="F93" s="58" t="s">
        <v>37</v>
      </c>
      <c r="G93" s="55">
        <v>200</v>
      </c>
      <c r="H93" s="59">
        <v>1.442</v>
      </c>
      <c r="I93" s="93">
        <v>30769785</v>
      </c>
      <c r="J93" s="107">
        <v>200</v>
      </c>
      <c r="K93" s="108">
        <v>1.442</v>
      </c>
      <c r="L93" s="106">
        <v>43229</v>
      </c>
      <c r="M93" s="106"/>
      <c r="N93" s="96"/>
      <c r="O93" s="96"/>
      <c r="P93" s="96"/>
      <c r="Q93" s="96"/>
      <c r="R93" s="96">
        <v>43232</v>
      </c>
      <c r="S93" s="65" t="s">
        <v>38</v>
      </c>
      <c r="T93" s="78">
        <v>540</v>
      </c>
      <c r="U93" s="80">
        <f t="shared" si="2"/>
        <v>778.68</v>
      </c>
      <c r="V93" s="78"/>
      <c r="W93" s="79"/>
      <c r="X93" s="80">
        <f t="shared" si="3"/>
        <v>778.68</v>
      </c>
      <c r="Y93" s="86"/>
      <c r="Z93" s="86"/>
      <c r="AA93" s="86"/>
      <c r="AB93" s="86"/>
      <c r="AC93" s="86"/>
    </row>
    <row r="94" customHeight="1" spans="2:29">
      <c r="B94" s="54"/>
      <c r="C94" s="55">
        <v>104661</v>
      </c>
      <c r="D94" s="56" t="s">
        <v>222</v>
      </c>
      <c r="E94" s="57" t="s">
        <v>61</v>
      </c>
      <c r="F94" s="58" t="s">
        <v>37</v>
      </c>
      <c r="G94" s="55">
        <v>730</v>
      </c>
      <c r="H94" s="59">
        <v>4.861</v>
      </c>
      <c r="I94" s="93">
        <v>30769786</v>
      </c>
      <c r="J94" s="107">
        <v>730</v>
      </c>
      <c r="K94" s="108">
        <v>4.861</v>
      </c>
      <c r="L94" s="106">
        <v>43229</v>
      </c>
      <c r="M94" s="106"/>
      <c r="N94" s="96"/>
      <c r="O94" s="96"/>
      <c r="P94" s="96"/>
      <c r="Q94" s="96"/>
      <c r="R94" s="96">
        <v>43233</v>
      </c>
      <c r="S94" s="65" t="s">
        <v>38</v>
      </c>
      <c r="T94" s="78">
        <v>400</v>
      </c>
      <c r="U94" s="80">
        <f t="shared" si="2"/>
        <v>1944.4</v>
      </c>
      <c r="V94" s="78"/>
      <c r="W94" s="79"/>
      <c r="X94" s="80">
        <f t="shared" si="3"/>
        <v>1944.4</v>
      </c>
      <c r="Y94" s="86"/>
      <c r="Z94" s="86"/>
      <c r="AA94" s="86"/>
      <c r="AB94" s="86"/>
      <c r="AC94" s="86"/>
    </row>
    <row r="95" customHeight="1" spans="2:29">
      <c r="B95" s="54"/>
      <c r="C95" s="55">
        <v>104668</v>
      </c>
      <c r="D95" s="56" t="s">
        <v>141</v>
      </c>
      <c r="E95" s="57" t="s">
        <v>65</v>
      </c>
      <c r="F95" s="58" t="s">
        <v>37</v>
      </c>
      <c r="G95" s="55">
        <v>1000</v>
      </c>
      <c r="H95" s="59">
        <v>9</v>
      </c>
      <c r="I95" s="93">
        <v>30769787</v>
      </c>
      <c r="J95" s="107">
        <v>1000</v>
      </c>
      <c r="K95" s="108">
        <v>9</v>
      </c>
      <c r="L95" s="106">
        <v>43230</v>
      </c>
      <c r="M95" s="106"/>
      <c r="N95" s="96"/>
      <c r="O95" s="96"/>
      <c r="P95" s="96"/>
      <c r="Q95" s="96"/>
      <c r="R95" s="96">
        <v>43235</v>
      </c>
      <c r="S95" s="65" t="s">
        <v>38</v>
      </c>
      <c r="T95" s="78">
        <v>568</v>
      </c>
      <c r="U95" s="80">
        <f t="shared" si="2"/>
        <v>5112</v>
      </c>
      <c r="V95" s="78"/>
      <c r="W95" s="79"/>
      <c r="X95" s="80">
        <f t="shared" si="3"/>
        <v>5112</v>
      </c>
      <c r="Y95" s="86"/>
      <c r="Z95" s="86"/>
      <c r="AA95" s="86"/>
      <c r="AB95" s="86"/>
      <c r="AC95" s="86"/>
    </row>
    <row r="96" customHeight="1" spans="2:29">
      <c r="B96" s="54"/>
      <c r="C96" s="55">
        <v>104669</v>
      </c>
      <c r="D96" s="56" t="s">
        <v>68</v>
      </c>
      <c r="E96" s="57" t="s">
        <v>65</v>
      </c>
      <c r="F96" s="58" t="s">
        <v>37</v>
      </c>
      <c r="G96" s="55">
        <v>1000</v>
      </c>
      <c r="H96" s="59">
        <v>9</v>
      </c>
      <c r="I96" s="93">
        <v>30769788</v>
      </c>
      <c r="J96" s="107">
        <v>1000</v>
      </c>
      <c r="K96" s="108">
        <v>9</v>
      </c>
      <c r="L96" s="106">
        <v>43230</v>
      </c>
      <c r="M96" s="106"/>
      <c r="N96" s="96"/>
      <c r="O96" s="96"/>
      <c r="P96" s="96"/>
      <c r="Q96" s="96"/>
      <c r="R96" s="96">
        <v>43235</v>
      </c>
      <c r="S96" s="65" t="s">
        <v>38</v>
      </c>
      <c r="T96" s="78">
        <v>568</v>
      </c>
      <c r="U96" s="80">
        <f t="shared" si="2"/>
        <v>5112</v>
      </c>
      <c r="V96" s="78"/>
      <c r="W96" s="79"/>
      <c r="X96" s="80">
        <f t="shared" si="3"/>
        <v>5112</v>
      </c>
      <c r="Y96" s="86"/>
      <c r="Z96" s="86"/>
      <c r="AA96" s="86"/>
      <c r="AB96" s="86"/>
      <c r="AC96" s="86"/>
    </row>
    <row r="97" customHeight="1" spans="2:29">
      <c r="B97" s="54"/>
      <c r="C97" s="55">
        <v>104673</v>
      </c>
      <c r="D97" s="56" t="s">
        <v>86</v>
      </c>
      <c r="E97" s="57" t="s">
        <v>87</v>
      </c>
      <c r="F97" s="58" t="s">
        <v>37</v>
      </c>
      <c r="G97" s="55">
        <v>2190</v>
      </c>
      <c r="H97" s="59">
        <v>16.976</v>
      </c>
      <c r="I97" s="93">
        <v>30769789</v>
      </c>
      <c r="J97" s="107">
        <v>2190</v>
      </c>
      <c r="K97" s="108">
        <v>16.976</v>
      </c>
      <c r="L97" s="106">
        <v>43229</v>
      </c>
      <c r="M97" s="106"/>
      <c r="N97" s="96"/>
      <c r="O97" s="96"/>
      <c r="P97" s="96"/>
      <c r="Q97" s="96"/>
      <c r="R97" s="96">
        <v>43231</v>
      </c>
      <c r="S97" s="65" t="s">
        <v>38</v>
      </c>
      <c r="T97" s="78">
        <v>372</v>
      </c>
      <c r="U97" s="80">
        <f t="shared" si="2"/>
        <v>6315.072</v>
      </c>
      <c r="V97" s="78"/>
      <c r="W97" s="79"/>
      <c r="X97" s="80">
        <f t="shared" si="3"/>
        <v>6315.072</v>
      </c>
      <c r="Y97" s="86"/>
      <c r="Z97" s="86"/>
      <c r="AA97" s="86"/>
      <c r="AB97" s="86"/>
      <c r="AC97" s="86"/>
    </row>
    <row r="98" customHeight="1" spans="2:29">
      <c r="B98" s="54"/>
      <c r="C98" s="55">
        <v>104674</v>
      </c>
      <c r="D98" s="56" t="s">
        <v>651</v>
      </c>
      <c r="E98" s="57" t="s">
        <v>652</v>
      </c>
      <c r="F98" s="58" t="s">
        <v>37</v>
      </c>
      <c r="G98" s="55">
        <v>200</v>
      </c>
      <c r="H98" s="59">
        <v>1.49</v>
      </c>
      <c r="I98" s="93">
        <v>30769790</v>
      </c>
      <c r="J98" s="107">
        <v>200</v>
      </c>
      <c r="K98" s="108">
        <v>1.49</v>
      </c>
      <c r="L98" s="106">
        <v>43229</v>
      </c>
      <c r="M98" s="106"/>
      <c r="N98" s="96"/>
      <c r="O98" s="96"/>
      <c r="P98" s="96"/>
      <c r="Q98" s="96"/>
      <c r="R98" s="96">
        <v>43233</v>
      </c>
      <c r="S98" s="65" t="s">
        <v>38</v>
      </c>
      <c r="T98" s="78">
        <v>631</v>
      </c>
      <c r="U98" s="80">
        <f t="shared" si="2"/>
        <v>940.19</v>
      </c>
      <c r="V98" s="78"/>
      <c r="W98" s="79"/>
      <c r="X98" s="80">
        <f t="shared" si="3"/>
        <v>940.19</v>
      </c>
      <c r="Y98" s="86"/>
      <c r="Z98" s="86"/>
      <c r="AA98" s="86"/>
      <c r="AB98" s="86"/>
      <c r="AC98" s="86"/>
    </row>
    <row r="99" customHeight="1" spans="2:29">
      <c r="B99" s="54">
        <v>43229</v>
      </c>
      <c r="C99" s="55">
        <v>104701</v>
      </c>
      <c r="D99" s="56" t="s">
        <v>653</v>
      </c>
      <c r="E99" s="57" t="s">
        <v>654</v>
      </c>
      <c r="F99" s="58" t="s">
        <v>37</v>
      </c>
      <c r="G99" s="55">
        <v>300</v>
      </c>
      <c r="H99" s="59">
        <v>1.92</v>
      </c>
      <c r="I99" s="93">
        <v>30972352</v>
      </c>
      <c r="J99" s="107">
        <v>300</v>
      </c>
      <c r="K99" s="108">
        <v>1.92</v>
      </c>
      <c r="L99" s="106">
        <v>43230</v>
      </c>
      <c r="M99" s="106"/>
      <c r="N99" s="96"/>
      <c r="O99" s="96"/>
      <c r="P99" s="96"/>
      <c r="Q99" s="96"/>
      <c r="R99" s="96">
        <v>43237</v>
      </c>
      <c r="S99" s="65" t="s">
        <v>38</v>
      </c>
      <c r="T99" s="78">
        <v>712</v>
      </c>
      <c r="U99" s="80">
        <f t="shared" si="2"/>
        <v>1367.04</v>
      </c>
      <c r="V99" s="78"/>
      <c r="W99" s="79"/>
      <c r="X99" s="80">
        <f t="shared" si="3"/>
        <v>1367.04</v>
      </c>
      <c r="Y99" s="86"/>
      <c r="Z99" s="86"/>
      <c r="AA99" s="86"/>
      <c r="AB99" s="86"/>
      <c r="AC99" s="86"/>
    </row>
    <row r="100" customHeight="1" spans="2:29">
      <c r="B100" s="54"/>
      <c r="C100" s="55">
        <v>104717</v>
      </c>
      <c r="D100" s="56" t="s">
        <v>655</v>
      </c>
      <c r="E100" s="57" t="s">
        <v>656</v>
      </c>
      <c r="F100" s="58" t="s">
        <v>37</v>
      </c>
      <c r="G100" s="55">
        <v>220</v>
      </c>
      <c r="H100" s="59">
        <v>1.408</v>
      </c>
      <c r="I100" s="93">
        <v>30972353</v>
      </c>
      <c r="J100" s="107">
        <v>220</v>
      </c>
      <c r="K100" s="108">
        <v>1.408</v>
      </c>
      <c r="L100" s="106">
        <v>43230</v>
      </c>
      <c r="M100" s="106"/>
      <c r="N100" s="96"/>
      <c r="O100" s="96"/>
      <c r="P100" s="96"/>
      <c r="Q100" s="96"/>
      <c r="R100" s="96">
        <v>43234</v>
      </c>
      <c r="S100" s="65" t="s">
        <v>38</v>
      </c>
      <c r="T100" s="78">
        <v>657</v>
      </c>
      <c r="U100" s="80">
        <f t="shared" si="2"/>
        <v>925.056</v>
      </c>
      <c r="V100" s="78"/>
      <c r="W100" s="79"/>
      <c r="X100" s="80">
        <f t="shared" si="3"/>
        <v>925.056</v>
      </c>
      <c r="Y100" s="86"/>
      <c r="Z100" s="86"/>
      <c r="AA100" s="86"/>
      <c r="AB100" s="86"/>
      <c r="AC100" s="86"/>
    </row>
    <row r="101" customHeight="1" spans="2:29">
      <c r="B101" s="54"/>
      <c r="C101" s="55">
        <v>104720</v>
      </c>
      <c r="D101" s="56" t="s">
        <v>438</v>
      </c>
      <c r="E101" s="57" t="s">
        <v>439</v>
      </c>
      <c r="F101" s="58" t="s">
        <v>37</v>
      </c>
      <c r="G101" s="55">
        <v>200</v>
      </c>
      <c r="H101" s="59">
        <v>1.28</v>
      </c>
      <c r="I101" s="93">
        <v>30972354</v>
      </c>
      <c r="J101" s="107">
        <v>200</v>
      </c>
      <c r="K101" s="108">
        <v>1.28</v>
      </c>
      <c r="L101" s="106">
        <v>43230</v>
      </c>
      <c r="M101" s="106"/>
      <c r="N101" s="96"/>
      <c r="O101" s="96"/>
      <c r="P101" s="96"/>
      <c r="Q101" s="96"/>
      <c r="R101" s="96">
        <v>43233</v>
      </c>
      <c r="S101" s="65" t="s">
        <v>38</v>
      </c>
      <c r="T101" s="78">
        <v>657</v>
      </c>
      <c r="U101" s="80">
        <f t="shared" si="2"/>
        <v>840.96</v>
      </c>
      <c r="V101" s="78"/>
      <c r="W101" s="79"/>
      <c r="X101" s="80">
        <f t="shared" si="3"/>
        <v>840.96</v>
      </c>
      <c r="Y101" s="86"/>
      <c r="Z101" s="86"/>
      <c r="AA101" s="86"/>
      <c r="AB101" s="86"/>
      <c r="AC101" s="86"/>
    </row>
    <row r="102" customHeight="1" spans="2:29">
      <c r="B102" s="54"/>
      <c r="C102" s="55">
        <v>104721</v>
      </c>
      <c r="D102" s="56" t="s">
        <v>397</v>
      </c>
      <c r="E102" s="89" t="s">
        <v>398</v>
      </c>
      <c r="F102" s="58" t="s">
        <v>37</v>
      </c>
      <c r="G102" s="55">
        <v>370</v>
      </c>
      <c r="H102" s="59">
        <v>2.848</v>
      </c>
      <c r="I102" s="93">
        <v>30972355</v>
      </c>
      <c r="J102" s="107">
        <v>370</v>
      </c>
      <c r="K102" s="108">
        <v>2.848</v>
      </c>
      <c r="L102" s="106">
        <v>43230</v>
      </c>
      <c r="M102" s="106"/>
      <c r="N102" s="96"/>
      <c r="O102" s="96"/>
      <c r="P102" s="96"/>
      <c r="Q102" s="96"/>
      <c r="R102" s="96">
        <v>43235</v>
      </c>
      <c r="S102" s="65" t="s">
        <v>38</v>
      </c>
      <c r="T102" s="78">
        <v>563</v>
      </c>
      <c r="U102" s="80">
        <f t="shared" si="2"/>
        <v>1603.424</v>
      </c>
      <c r="V102" s="78"/>
      <c r="W102" s="79"/>
      <c r="X102" s="80">
        <f t="shared" si="3"/>
        <v>1603.424</v>
      </c>
      <c r="Y102" s="86"/>
      <c r="Z102" s="86"/>
      <c r="AA102" s="86"/>
      <c r="AB102" s="86"/>
      <c r="AC102" s="86"/>
    </row>
    <row r="103" customHeight="1" spans="2:29">
      <c r="B103" s="54"/>
      <c r="C103" s="55">
        <v>104725</v>
      </c>
      <c r="D103" s="56" t="s">
        <v>657</v>
      </c>
      <c r="E103" s="57" t="s">
        <v>51</v>
      </c>
      <c r="F103" s="58" t="s">
        <v>37</v>
      </c>
      <c r="G103" s="55">
        <v>800</v>
      </c>
      <c r="H103" s="59">
        <v>5.12</v>
      </c>
      <c r="I103" s="93">
        <v>30972356</v>
      </c>
      <c r="J103" s="107">
        <v>800</v>
      </c>
      <c r="K103" s="108">
        <v>5.12</v>
      </c>
      <c r="L103" s="106">
        <v>43230</v>
      </c>
      <c r="M103" s="106"/>
      <c r="N103" s="96"/>
      <c r="O103" s="96"/>
      <c r="P103" s="96"/>
      <c r="Q103" s="96"/>
      <c r="R103" s="96">
        <v>43234</v>
      </c>
      <c r="S103" s="65" t="s">
        <v>38</v>
      </c>
      <c r="T103" s="78">
        <v>540</v>
      </c>
      <c r="U103" s="80">
        <f t="shared" si="2"/>
        <v>2764.8</v>
      </c>
      <c r="V103" s="78"/>
      <c r="W103" s="79"/>
      <c r="X103" s="80">
        <f t="shared" si="3"/>
        <v>2764.8</v>
      </c>
      <c r="Y103" s="86"/>
      <c r="Z103" s="86"/>
      <c r="AA103" s="86"/>
      <c r="AB103" s="86"/>
      <c r="AC103" s="86"/>
    </row>
    <row r="104" customHeight="1" spans="2:29">
      <c r="B104" s="54"/>
      <c r="C104" s="55">
        <v>104727</v>
      </c>
      <c r="D104" s="56" t="s">
        <v>167</v>
      </c>
      <c r="E104" s="57" t="s">
        <v>168</v>
      </c>
      <c r="F104" s="58" t="s">
        <v>37</v>
      </c>
      <c r="G104" s="55">
        <v>200</v>
      </c>
      <c r="H104" s="59">
        <v>1.58</v>
      </c>
      <c r="I104" s="93">
        <v>30972357</v>
      </c>
      <c r="J104" s="107">
        <v>200</v>
      </c>
      <c r="K104" s="108">
        <v>1.58</v>
      </c>
      <c r="L104" s="106">
        <v>43230</v>
      </c>
      <c r="M104" s="106"/>
      <c r="N104" s="96"/>
      <c r="O104" s="96"/>
      <c r="P104" s="96"/>
      <c r="Q104" s="96"/>
      <c r="R104" s="96">
        <v>43234</v>
      </c>
      <c r="S104" s="65" t="s">
        <v>38</v>
      </c>
      <c r="T104" s="78">
        <v>582</v>
      </c>
      <c r="U104" s="80">
        <f t="shared" si="2"/>
        <v>919.56</v>
      </c>
      <c r="V104" s="78"/>
      <c r="W104" s="79"/>
      <c r="X104" s="80">
        <f t="shared" si="3"/>
        <v>919.56</v>
      </c>
      <c r="Y104" s="86"/>
      <c r="Z104" s="86"/>
      <c r="AA104" s="86"/>
      <c r="AB104" s="86"/>
      <c r="AC104" s="86"/>
    </row>
    <row r="105" customHeight="1" spans="2:29">
      <c r="B105" s="54"/>
      <c r="C105" s="55">
        <v>104729</v>
      </c>
      <c r="D105" s="56" t="s">
        <v>658</v>
      </c>
      <c r="E105" s="57" t="s">
        <v>659</v>
      </c>
      <c r="F105" s="58" t="s">
        <v>37</v>
      </c>
      <c r="G105" s="55">
        <v>200</v>
      </c>
      <c r="H105" s="59">
        <v>1.28</v>
      </c>
      <c r="I105" s="93">
        <v>30972358</v>
      </c>
      <c r="J105" s="107">
        <v>200</v>
      </c>
      <c r="K105" s="108">
        <v>1.28</v>
      </c>
      <c r="L105" s="106">
        <v>43230</v>
      </c>
      <c r="M105" s="106"/>
      <c r="N105" s="96"/>
      <c r="O105" s="96"/>
      <c r="P105" s="96"/>
      <c r="Q105" s="96"/>
      <c r="R105" s="96">
        <v>43237</v>
      </c>
      <c r="S105" s="65" t="s">
        <v>38</v>
      </c>
      <c r="T105" s="78">
        <v>683</v>
      </c>
      <c r="U105" s="80">
        <f t="shared" si="2"/>
        <v>874.24</v>
      </c>
      <c r="V105" s="78"/>
      <c r="W105" s="79"/>
      <c r="X105" s="80">
        <f t="shared" si="3"/>
        <v>874.24</v>
      </c>
      <c r="Y105" s="86"/>
      <c r="Z105" s="86"/>
      <c r="AA105" s="86"/>
      <c r="AB105" s="86"/>
      <c r="AC105" s="86"/>
    </row>
    <row r="106" customHeight="1" spans="2:29">
      <c r="B106" s="54"/>
      <c r="C106" s="55">
        <v>104735</v>
      </c>
      <c r="D106" s="56" t="s">
        <v>181</v>
      </c>
      <c r="E106" s="57" t="s">
        <v>182</v>
      </c>
      <c r="F106" s="58" t="s">
        <v>37</v>
      </c>
      <c r="G106" s="55">
        <v>1500</v>
      </c>
      <c r="H106" s="59">
        <v>9.6</v>
      </c>
      <c r="I106" s="93">
        <v>30972359</v>
      </c>
      <c r="J106" s="107">
        <v>1500</v>
      </c>
      <c r="K106" s="108">
        <v>9.6</v>
      </c>
      <c r="L106" s="106">
        <v>43230</v>
      </c>
      <c r="M106" s="106"/>
      <c r="N106" s="96"/>
      <c r="O106" s="96"/>
      <c r="P106" s="96"/>
      <c r="Q106" s="96"/>
      <c r="R106" s="96">
        <v>43237</v>
      </c>
      <c r="S106" s="65" t="s">
        <v>38</v>
      </c>
      <c r="T106" s="78">
        <v>626</v>
      </c>
      <c r="U106" s="80">
        <f t="shared" si="2"/>
        <v>6009.6</v>
      </c>
      <c r="V106" s="78"/>
      <c r="W106" s="79"/>
      <c r="X106" s="80">
        <f t="shared" si="3"/>
        <v>6009.6</v>
      </c>
      <c r="Y106" s="86"/>
      <c r="Z106" s="86"/>
      <c r="AA106" s="86"/>
      <c r="AB106" s="86"/>
      <c r="AC106" s="86"/>
    </row>
    <row r="107" customHeight="1" spans="2:29">
      <c r="B107" s="54"/>
      <c r="C107" s="55">
        <v>104736</v>
      </c>
      <c r="D107" s="56" t="s">
        <v>44</v>
      </c>
      <c r="E107" s="57" t="s">
        <v>45</v>
      </c>
      <c r="F107" s="58" t="s">
        <v>37</v>
      </c>
      <c r="G107" s="55">
        <v>200</v>
      </c>
      <c r="H107" s="59">
        <v>1.58</v>
      </c>
      <c r="I107" s="93">
        <v>30972360</v>
      </c>
      <c r="J107" s="107">
        <v>200</v>
      </c>
      <c r="K107" s="108">
        <v>1.58</v>
      </c>
      <c r="L107" s="106">
        <v>43230</v>
      </c>
      <c r="M107" s="106"/>
      <c r="N107" s="96"/>
      <c r="O107" s="96"/>
      <c r="P107" s="96"/>
      <c r="Q107" s="96"/>
      <c r="R107" s="96">
        <v>43234</v>
      </c>
      <c r="S107" s="65" t="s">
        <v>38</v>
      </c>
      <c r="T107" s="78">
        <v>520</v>
      </c>
      <c r="U107" s="80">
        <f t="shared" si="2"/>
        <v>821.6</v>
      </c>
      <c r="V107" s="78"/>
      <c r="W107" s="79"/>
      <c r="X107" s="80">
        <f t="shared" si="3"/>
        <v>821.6</v>
      </c>
      <c r="Y107" s="86"/>
      <c r="Z107" s="86"/>
      <c r="AA107" s="86"/>
      <c r="AB107" s="86"/>
      <c r="AC107" s="86"/>
    </row>
    <row r="108" customHeight="1" spans="2:29">
      <c r="B108" s="54"/>
      <c r="C108" s="55">
        <v>104751</v>
      </c>
      <c r="D108" s="56" t="s">
        <v>73</v>
      </c>
      <c r="E108" s="57" t="s">
        <v>74</v>
      </c>
      <c r="F108" s="58" t="s">
        <v>37</v>
      </c>
      <c r="G108" s="55">
        <v>200</v>
      </c>
      <c r="H108" s="59">
        <v>1.178</v>
      </c>
      <c r="I108" s="93">
        <v>30972361</v>
      </c>
      <c r="J108" s="107">
        <v>200</v>
      </c>
      <c r="K108" s="108">
        <v>1.178</v>
      </c>
      <c r="L108" s="106">
        <v>43230</v>
      </c>
      <c r="M108" s="106"/>
      <c r="N108" s="96"/>
      <c r="O108" s="96"/>
      <c r="P108" s="96"/>
      <c r="Q108" s="96"/>
      <c r="R108" s="96">
        <v>43237</v>
      </c>
      <c r="S108" s="65" t="s">
        <v>38</v>
      </c>
      <c r="T108" s="78">
        <v>695</v>
      </c>
      <c r="U108" s="80">
        <f t="shared" si="2"/>
        <v>818.71</v>
      </c>
      <c r="V108" s="78"/>
      <c r="W108" s="79"/>
      <c r="X108" s="80">
        <f t="shared" si="3"/>
        <v>818.71</v>
      </c>
      <c r="Y108" s="86"/>
      <c r="Z108" s="86"/>
      <c r="AA108" s="86"/>
      <c r="AB108" s="86"/>
      <c r="AC108" s="86"/>
    </row>
    <row r="109" customHeight="1" spans="2:29">
      <c r="B109" s="54"/>
      <c r="C109" s="55">
        <v>104753</v>
      </c>
      <c r="D109" s="56" t="s">
        <v>361</v>
      </c>
      <c r="E109" s="57" t="s">
        <v>76</v>
      </c>
      <c r="F109" s="58" t="s">
        <v>37</v>
      </c>
      <c r="G109" s="55">
        <v>240</v>
      </c>
      <c r="H109" s="59">
        <v>1.536</v>
      </c>
      <c r="I109" s="93">
        <v>30972362</v>
      </c>
      <c r="J109" s="107">
        <v>240</v>
      </c>
      <c r="K109" s="108">
        <v>1.536</v>
      </c>
      <c r="L109" s="106">
        <v>43230</v>
      </c>
      <c r="M109" s="106"/>
      <c r="N109" s="96"/>
      <c r="O109" s="96"/>
      <c r="P109" s="96"/>
      <c r="Q109" s="96"/>
      <c r="R109" s="96">
        <v>43233</v>
      </c>
      <c r="S109" s="65" t="s">
        <v>38</v>
      </c>
      <c r="T109" s="78">
        <v>490</v>
      </c>
      <c r="U109" s="80">
        <f t="shared" si="2"/>
        <v>752.64</v>
      </c>
      <c r="V109" s="78"/>
      <c r="W109" s="79"/>
      <c r="X109" s="80">
        <f t="shared" si="3"/>
        <v>752.64</v>
      </c>
      <c r="Y109" s="86"/>
      <c r="Z109" s="86"/>
      <c r="AA109" s="86"/>
      <c r="AB109" s="86"/>
      <c r="AC109" s="86"/>
    </row>
    <row r="110" customHeight="1" spans="2:29">
      <c r="B110" s="54"/>
      <c r="C110" s="55">
        <v>104762</v>
      </c>
      <c r="D110" s="56" t="s">
        <v>660</v>
      </c>
      <c r="E110" s="57" t="s">
        <v>661</v>
      </c>
      <c r="F110" s="58" t="s">
        <v>37</v>
      </c>
      <c r="G110" s="55">
        <v>221</v>
      </c>
      <c r="H110" s="59">
        <v>1.4144</v>
      </c>
      <c r="I110" s="93">
        <v>30972363</v>
      </c>
      <c r="J110" s="107">
        <v>221</v>
      </c>
      <c r="K110" s="108">
        <v>1.4144</v>
      </c>
      <c r="L110" s="106">
        <v>43230</v>
      </c>
      <c r="M110" s="106"/>
      <c r="N110" s="96"/>
      <c r="O110" s="96"/>
      <c r="P110" s="96"/>
      <c r="Q110" s="96"/>
      <c r="R110" s="96">
        <v>43235</v>
      </c>
      <c r="S110" s="65" t="s">
        <v>38</v>
      </c>
      <c r="T110" s="78">
        <v>630</v>
      </c>
      <c r="U110" s="80">
        <f t="shared" si="2"/>
        <v>891.072</v>
      </c>
      <c r="V110" s="78"/>
      <c r="W110" s="79"/>
      <c r="X110" s="80">
        <f t="shared" si="3"/>
        <v>891.072</v>
      </c>
      <c r="Y110" s="86"/>
      <c r="Z110" s="86"/>
      <c r="AA110" s="86"/>
      <c r="AB110" s="86"/>
      <c r="AC110" s="86"/>
    </row>
    <row r="111" customHeight="1" spans="2:29">
      <c r="B111" s="54"/>
      <c r="C111" s="55">
        <v>104763</v>
      </c>
      <c r="D111" s="56" t="s">
        <v>407</v>
      </c>
      <c r="E111" s="57" t="s">
        <v>408</v>
      </c>
      <c r="F111" s="58" t="s">
        <v>37</v>
      </c>
      <c r="G111" s="55">
        <v>442</v>
      </c>
      <c r="H111" s="59">
        <v>2.8288</v>
      </c>
      <c r="I111" s="93">
        <v>30972364</v>
      </c>
      <c r="J111" s="107">
        <v>442</v>
      </c>
      <c r="K111" s="108">
        <v>2.8288</v>
      </c>
      <c r="L111" s="106">
        <v>43230</v>
      </c>
      <c r="M111" s="106"/>
      <c r="N111" s="96"/>
      <c r="O111" s="96"/>
      <c r="P111" s="96"/>
      <c r="Q111" s="96"/>
      <c r="R111" s="96">
        <v>43237</v>
      </c>
      <c r="S111" s="65" t="s">
        <v>38</v>
      </c>
      <c r="T111" s="78">
        <v>581</v>
      </c>
      <c r="U111" s="80">
        <f t="shared" si="2"/>
        <v>1643.5328</v>
      </c>
      <c r="V111" s="78"/>
      <c r="W111" s="79"/>
      <c r="X111" s="80">
        <f t="shared" si="3"/>
        <v>1643.5328</v>
      </c>
      <c r="Y111" s="86"/>
      <c r="Z111" s="86"/>
      <c r="AA111" s="86"/>
      <c r="AB111" s="86"/>
      <c r="AC111" s="86"/>
    </row>
    <row r="112" customHeight="1" spans="2:29">
      <c r="B112" s="54"/>
      <c r="C112" s="55">
        <v>104764</v>
      </c>
      <c r="D112" s="56" t="s">
        <v>662</v>
      </c>
      <c r="E112" s="57" t="s">
        <v>663</v>
      </c>
      <c r="F112" s="58" t="s">
        <v>37</v>
      </c>
      <c r="G112" s="55">
        <v>220</v>
      </c>
      <c r="H112" s="59">
        <v>1.408</v>
      </c>
      <c r="I112" s="93">
        <v>30972365</v>
      </c>
      <c r="J112" s="107">
        <v>220</v>
      </c>
      <c r="K112" s="108">
        <v>1.408</v>
      </c>
      <c r="L112" s="106">
        <v>43230</v>
      </c>
      <c r="M112" s="106"/>
      <c r="N112" s="96"/>
      <c r="O112" s="96"/>
      <c r="P112" s="96"/>
      <c r="Q112" s="96"/>
      <c r="R112" s="96">
        <v>43237</v>
      </c>
      <c r="S112" s="65" t="s">
        <v>38</v>
      </c>
      <c r="T112" s="78">
        <v>630</v>
      </c>
      <c r="U112" s="80">
        <f t="shared" si="2"/>
        <v>887.04</v>
      </c>
      <c r="V112" s="78"/>
      <c r="W112" s="79"/>
      <c r="X112" s="80">
        <f t="shared" si="3"/>
        <v>887.04</v>
      </c>
      <c r="Y112" s="86"/>
      <c r="Z112" s="86"/>
      <c r="AA112" s="86"/>
      <c r="AB112" s="86"/>
      <c r="AC112" s="86"/>
    </row>
    <row r="113" ht="22.5" customHeight="1" spans="2:29">
      <c r="B113" s="54"/>
      <c r="C113" s="55">
        <v>104765</v>
      </c>
      <c r="D113" s="56" t="s">
        <v>403</v>
      </c>
      <c r="E113" s="57" t="s">
        <v>404</v>
      </c>
      <c r="F113" s="58" t="s">
        <v>37</v>
      </c>
      <c r="G113" s="55">
        <v>300</v>
      </c>
      <c r="H113" s="59">
        <v>1.92</v>
      </c>
      <c r="I113" s="93">
        <v>30972366</v>
      </c>
      <c r="J113" s="107">
        <v>300</v>
      </c>
      <c r="K113" s="108">
        <v>1.92</v>
      </c>
      <c r="L113" s="106">
        <v>43230</v>
      </c>
      <c r="M113" s="106"/>
      <c r="N113" s="96"/>
      <c r="O113" s="96"/>
      <c r="P113" s="96"/>
      <c r="Q113" s="96"/>
      <c r="R113" s="96">
        <v>43237</v>
      </c>
      <c r="S113" s="65" t="s">
        <v>38</v>
      </c>
      <c r="T113" s="78">
        <v>659</v>
      </c>
      <c r="U113" s="80">
        <f t="shared" si="2"/>
        <v>1265.28</v>
      </c>
      <c r="V113" s="78"/>
      <c r="W113" s="79"/>
      <c r="X113" s="80">
        <f t="shared" si="3"/>
        <v>1265.28</v>
      </c>
      <c r="Y113" s="86"/>
      <c r="Z113" s="86"/>
      <c r="AA113" s="86"/>
      <c r="AB113" s="86"/>
      <c r="AC113" s="86"/>
    </row>
    <row r="114" customHeight="1" spans="2:29">
      <c r="B114" s="54"/>
      <c r="C114" s="55">
        <v>104766</v>
      </c>
      <c r="D114" s="56" t="s">
        <v>542</v>
      </c>
      <c r="E114" s="57" t="s">
        <v>543</v>
      </c>
      <c r="F114" s="58" t="s">
        <v>37</v>
      </c>
      <c r="G114" s="55">
        <v>215</v>
      </c>
      <c r="H114" s="59">
        <v>1.376</v>
      </c>
      <c r="I114" s="93">
        <v>30972367</v>
      </c>
      <c r="J114" s="107">
        <v>215</v>
      </c>
      <c r="K114" s="108">
        <v>1.376</v>
      </c>
      <c r="L114" s="106">
        <v>43230</v>
      </c>
      <c r="M114" s="106"/>
      <c r="N114" s="96"/>
      <c r="O114" s="96"/>
      <c r="P114" s="96"/>
      <c r="Q114" s="96"/>
      <c r="R114" s="96">
        <v>43234</v>
      </c>
      <c r="S114" s="65" t="s">
        <v>38</v>
      </c>
      <c r="T114" s="78">
        <v>566</v>
      </c>
      <c r="U114" s="80">
        <f t="shared" si="2"/>
        <v>778.816</v>
      </c>
      <c r="V114" s="78"/>
      <c r="W114" s="79"/>
      <c r="X114" s="80">
        <f t="shared" si="3"/>
        <v>778.816</v>
      </c>
      <c r="Y114" s="86"/>
      <c r="Z114" s="86"/>
      <c r="AA114" s="86"/>
      <c r="AB114" s="86"/>
      <c r="AC114" s="86"/>
    </row>
    <row r="115" customHeight="1" spans="2:29">
      <c r="B115" s="54"/>
      <c r="C115" s="55">
        <v>104767</v>
      </c>
      <c r="D115" s="56" t="s">
        <v>664</v>
      </c>
      <c r="E115" s="57" t="s">
        <v>124</v>
      </c>
      <c r="F115" s="58" t="s">
        <v>37</v>
      </c>
      <c r="G115" s="55">
        <v>370</v>
      </c>
      <c r="H115" s="59">
        <v>2.54</v>
      </c>
      <c r="I115" s="93">
        <v>30972368</v>
      </c>
      <c r="J115" s="107">
        <v>370</v>
      </c>
      <c r="K115" s="108">
        <v>2.54</v>
      </c>
      <c r="L115" s="106">
        <v>43230</v>
      </c>
      <c r="M115" s="106"/>
      <c r="N115" s="96"/>
      <c r="O115" s="96"/>
      <c r="P115" s="96"/>
      <c r="Q115" s="96"/>
      <c r="R115" s="96">
        <v>43233</v>
      </c>
      <c r="S115" s="65" t="s">
        <v>38</v>
      </c>
      <c r="T115" s="78">
        <v>530</v>
      </c>
      <c r="U115" s="80">
        <f t="shared" si="2"/>
        <v>1346.2</v>
      </c>
      <c r="V115" s="78"/>
      <c r="W115" s="79"/>
      <c r="X115" s="80">
        <f t="shared" si="3"/>
        <v>1346.2</v>
      </c>
      <c r="Y115" s="86"/>
      <c r="Z115" s="86"/>
      <c r="AA115" s="86"/>
      <c r="AB115" s="86"/>
      <c r="AC115" s="86"/>
    </row>
    <row r="116" customHeight="1" spans="2:29">
      <c r="B116" s="54"/>
      <c r="C116" s="55">
        <v>104768</v>
      </c>
      <c r="D116" s="56" t="s">
        <v>127</v>
      </c>
      <c r="E116" s="57" t="s">
        <v>63</v>
      </c>
      <c r="F116" s="58" t="s">
        <v>37</v>
      </c>
      <c r="G116" s="55">
        <v>320</v>
      </c>
      <c r="H116" s="59">
        <v>2.528</v>
      </c>
      <c r="I116" s="93">
        <v>30972369</v>
      </c>
      <c r="J116" s="107">
        <v>320</v>
      </c>
      <c r="K116" s="108">
        <v>2.528</v>
      </c>
      <c r="L116" s="106">
        <v>43230</v>
      </c>
      <c r="M116" s="106"/>
      <c r="N116" s="96"/>
      <c r="O116" s="96"/>
      <c r="P116" s="96"/>
      <c r="Q116" s="96"/>
      <c r="R116" s="96">
        <v>43234</v>
      </c>
      <c r="S116" s="65" t="s">
        <v>38</v>
      </c>
      <c r="T116" s="78">
        <v>517</v>
      </c>
      <c r="U116" s="80">
        <f t="shared" si="2"/>
        <v>1306.976</v>
      </c>
      <c r="V116" s="78"/>
      <c r="W116" s="79"/>
      <c r="X116" s="80">
        <f t="shared" si="3"/>
        <v>1306.976</v>
      </c>
      <c r="Y116" s="86"/>
      <c r="Z116" s="86"/>
      <c r="AA116" s="86"/>
      <c r="AB116" s="86"/>
      <c r="AC116" s="86"/>
    </row>
    <row r="117" customHeight="1" spans="2:29">
      <c r="B117" s="54"/>
      <c r="C117" s="55">
        <v>104769</v>
      </c>
      <c r="D117" s="56" t="s">
        <v>68</v>
      </c>
      <c r="E117" s="57" t="s">
        <v>65</v>
      </c>
      <c r="F117" s="58" t="s">
        <v>37</v>
      </c>
      <c r="G117" s="55">
        <v>1000</v>
      </c>
      <c r="H117" s="59">
        <v>9</v>
      </c>
      <c r="I117" s="93">
        <v>30972370</v>
      </c>
      <c r="J117" s="107">
        <v>1000</v>
      </c>
      <c r="K117" s="108">
        <v>9</v>
      </c>
      <c r="L117" s="106">
        <v>43230</v>
      </c>
      <c r="M117" s="106"/>
      <c r="N117" s="96"/>
      <c r="O117" s="96"/>
      <c r="P117" s="96"/>
      <c r="Q117" s="96"/>
      <c r="R117" s="96">
        <v>43235</v>
      </c>
      <c r="S117" s="65" t="s">
        <v>38</v>
      </c>
      <c r="T117" s="78">
        <v>568</v>
      </c>
      <c r="U117" s="80">
        <f t="shared" si="2"/>
        <v>5112</v>
      </c>
      <c r="V117" s="78"/>
      <c r="W117" s="79"/>
      <c r="X117" s="80">
        <f t="shared" si="3"/>
        <v>5112</v>
      </c>
      <c r="Y117" s="86"/>
      <c r="Z117" s="86"/>
      <c r="AA117" s="86"/>
      <c r="AB117" s="86"/>
      <c r="AC117" s="86"/>
    </row>
    <row r="118" customHeight="1" spans="2:29">
      <c r="B118" s="54"/>
      <c r="C118" s="55">
        <v>104770</v>
      </c>
      <c r="D118" s="56" t="s">
        <v>141</v>
      </c>
      <c r="E118" s="57" t="s">
        <v>65</v>
      </c>
      <c r="F118" s="58" t="s">
        <v>37</v>
      </c>
      <c r="G118" s="55">
        <v>1000</v>
      </c>
      <c r="H118" s="59">
        <v>9</v>
      </c>
      <c r="I118" s="93">
        <v>30972371</v>
      </c>
      <c r="J118" s="107">
        <v>1000</v>
      </c>
      <c r="K118" s="108">
        <v>9</v>
      </c>
      <c r="L118" s="106">
        <v>43230</v>
      </c>
      <c r="M118" s="106"/>
      <c r="N118" s="96"/>
      <c r="O118" s="96"/>
      <c r="P118" s="96"/>
      <c r="Q118" s="96"/>
      <c r="R118" s="96">
        <v>43235</v>
      </c>
      <c r="S118" s="65" t="s">
        <v>38</v>
      </c>
      <c r="T118" s="78">
        <v>568</v>
      </c>
      <c r="U118" s="80">
        <f t="shared" si="2"/>
        <v>5112</v>
      </c>
      <c r="V118" s="78"/>
      <c r="W118" s="79"/>
      <c r="X118" s="80">
        <f t="shared" si="3"/>
        <v>5112</v>
      </c>
      <c r="Y118" s="86"/>
      <c r="Z118" s="86"/>
      <c r="AA118" s="86"/>
      <c r="AB118" s="86"/>
      <c r="AC118" s="86"/>
    </row>
    <row r="119" customHeight="1" spans="2:29">
      <c r="B119" s="54"/>
      <c r="C119" s="55">
        <v>104771</v>
      </c>
      <c r="D119" s="56" t="s">
        <v>199</v>
      </c>
      <c r="E119" s="57" t="s">
        <v>200</v>
      </c>
      <c r="F119" s="58" t="s">
        <v>37</v>
      </c>
      <c r="G119" s="55">
        <v>200</v>
      </c>
      <c r="H119" s="59">
        <v>1.505</v>
      </c>
      <c r="I119" s="93">
        <v>30972372</v>
      </c>
      <c r="J119" s="107">
        <v>200</v>
      </c>
      <c r="K119" s="108">
        <v>1.505</v>
      </c>
      <c r="L119" s="106">
        <v>43230</v>
      </c>
      <c r="M119" s="106"/>
      <c r="N119" s="96"/>
      <c r="O119" s="96"/>
      <c r="P119" s="96"/>
      <c r="Q119" s="96"/>
      <c r="R119" s="96">
        <v>43237</v>
      </c>
      <c r="S119" s="65" t="s">
        <v>38</v>
      </c>
      <c r="T119" s="78">
        <v>620</v>
      </c>
      <c r="U119" s="80">
        <f t="shared" si="2"/>
        <v>933.1</v>
      </c>
      <c r="V119" s="78"/>
      <c r="W119" s="79"/>
      <c r="X119" s="80">
        <f t="shared" si="3"/>
        <v>933.1</v>
      </c>
      <c r="Y119" s="86"/>
      <c r="Z119" s="86"/>
      <c r="AA119" s="86"/>
      <c r="AB119" s="86"/>
      <c r="AC119" s="86"/>
    </row>
    <row r="120" customHeight="1" spans="2:29">
      <c r="B120" s="54"/>
      <c r="C120" s="55">
        <v>104773</v>
      </c>
      <c r="D120" s="56" t="s">
        <v>336</v>
      </c>
      <c r="E120" s="57" t="s">
        <v>337</v>
      </c>
      <c r="F120" s="58" t="s">
        <v>37</v>
      </c>
      <c r="G120" s="55">
        <v>870</v>
      </c>
      <c r="H120" s="59">
        <v>7.268</v>
      </c>
      <c r="I120" s="93">
        <v>30972373</v>
      </c>
      <c r="J120" s="107">
        <v>870</v>
      </c>
      <c r="K120" s="108">
        <v>7.268</v>
      </c>
      <c r="L120" s="106">
        <v>43230</v>
      </c>
      <c r="M120" s="106"/>
      <c r="N120" s="96"/>
      <c r="O120" s="96"/>
      <c r="P120" s="96"/>
      <c r="Q120" s="96"/>
      <c r="R120" s="96">
        <v>43235</v>
      </c>
      <c r="S120" s="65" t="s">
        <v>38</v>
      </c>
      <c r="T120" s="78">
        <v>611</v>
      </c>
      <c r="U120" s="80">
        <f t="shared" si="2"/>
        <v>4440.748</v>
      </c>
      <c r="V120" s="78"/>
      <c r="W120" s="79"/>
      <c r="X120" s="80">
        <f t="shared" si="3"/>
        <v>4440.748</v>
      </c>
      <c r="Y120" s="86"/>
      <c r="Z120" s="86"/>
      <c r="AA120" s="86"/>
      <c r="AB120" s="86"/>
      <c r="AC120" s="86"/>
    </row>
    <row r="121" customHeight="1" spans="2:29">
      <c r="B121" s="54">
        <v>43230</v>
      </c>
      <c r="C121" s="55">
        <v>104804</v>
      </c>
      <c r="D121" s="56" t="s">
        <v>193</v>
      </c>
      <c r="E121" s="57" t="s">
        <v>194</v>
      </c>
      <c r="F121" s="58" t="s">
        <v>37</v>
      </c>
      <c r="G121" s="55">
        <v>300</v>
      </c>
      <c r="H121" s="59">
        <v>1.92</v>
      </c>
      <c r="I121" s="93">
        <v>30972308</v>
      </c>
      <c r="J121" s="107">
        <v>300</v>
      </c>
      <c r="K121" s="108">
        <v>1.92</v>
      </c>
      <c r="L121" s="106">
        <v>43232</v>
      </c>
      <c r="M121" s="106"/>
      <c r="N121" s="96"/>
      <c r="O121" s="96"/>
      <c r="P121" s="96"/>
      <c r="Q121" s="96"/>
      <c r="R121" s="96">
        <v>43238</v>
      </c>
      <c r="S121" s="65" t="s">
        <v>38</v>
      </c>
      <c r="T121" s="78">
        <v>884</v>
      </c>
      <c r="U121" s="80">
        <f t="shared" si="2"/>
        <v>1697.28</v>
      </c>
      <c r="V121" s="78"/>
      <c r="W121" s="79"/>
      <c r="X121" s="80">
        <f t="shared" si="3"/>
        <v>1697.28</v>
      </c>
      <c r="Y121" s="86"/>
      <c r="Z121" s="86"/>
      <c r="AA121" s="86"/>
      <c r="AB121" s="86"/>
      <c r="AC121" s="86"/>
    </row>
    <row r="122" customHeight="1" spans="2:29">
      <c r="B122" s="54"/>
      <c r="C122" s="55">
        <v>104807</v>
      </c>
      <c r="D122" s="56" t="s">
        <v>347</v>
      </c>
      <c r="E122" s="57" t="s">
        <v>348</v>
      </c>
      <c r="F122" s="58" t="s">
        <v>37</v>
      </c>
      <c r="G122" s="55">
        <v>1050</v>
      </c>
      <c r="H122" s="59">
        <v>6.99</v>
      </c>
      <c r="I122" s="93">
        <v>30972309</v>
      </c>
      <c r="J122" s="107">
        <v>1050</v>
      </c>
      <c r="K122" s="108">
        <v>6.99</v>
      </c>
      <c r="L122" s="106">
        <v>43231</v>
      </c>
      <c r="M122" s="106"/>
      <c r="N122" s="96"/>
      <c r="O122" s="96"/>
      <c r="P122" s="96"/>
      <c r="Q122" s="96"/>
      <c r="R122" s="96">
        <v>43236</v>
      </c>
      <c r="S122" s="65" t="s">
        <v>38</v>
      </c>
      <c r="T122" s="78">
        <v>710</v>
      </c>
      <c r="U122" s="80">
        <f t="shared" si="2"/>
        <v>4962.9</v>
      </c>
      <c r="V122" s="78"/>
      <c r="W122" s="79"/>
      <c r="X122" s="80">
        <f t="shared" si="3"/>
        <v>4962.9</v>
      </c>
      <c r="Y122" s="86"/>
      <c r="Z122" s="86"/>
      <c r="AA122" s="86"/>
      <c r="AB122" s="86"/>
      <c r="AC122" s="86"/>
    </row>
    <row r="123" customHeight="1" spans="2:29">
      <c r="B123" s="54"/>
      <c r="C123" s="55">
        <v>104809</v>
      </c>
      <c r="D123" s="56" t="s">
        <v>665</v>
      </c>
      <c r="E123" s="57" t="s">
        <v>666</v>
      </c>
      <c r="F123" s="58" t="s">
        <v>37</v>
      </c>
      <c r="G123" s="55">
        <v>225</v>
      </c>
      <c r="H123" s="59">
        <v>1.359</v>
      </c>
      <c r="I123" s="93">
        <v>30972310</v>
      </c>
      <c r="J123" s="107">
        <v>225</v>
      </c>
      <c r="K123" s="108">
        <v>1.359</v>
      </c>
      <c r="L123" s="106">
        <v>43231</v>
      </c>
      <c r="M123" s="106"/>
      <c r="N123" s="96"/>
      <c r="O123" s="96"/>
      <c r="P123" s="96"/>
      <c r="Q123" s="96"/>
      <c r="R123" s="96">
        <v>43237</v>
      </c>
      <c r="S123" s="65" t="s">
        <v>38</v>
      </c>
      <c r="T123" s="78">
        <v>631</v>
      </c>
      <c r="U123" s="80">
        <f t="shared" si="2"/>
        <v>857.529</v>
      </c>
      <c r="V123" s="78"/>
      <c r="W123" s="79"/>
      <c r="X123" s="80">
        <f t="shared" si="3"/>
        <v>857.529</v>
      </c>
      <c r="Y123" s="86"/>
      <c r="Z123" s="86"/>
      <c r="AA123" s="86"/>
      <c r="AB123" s="86"/>
      <c r="AC123" s="86"/>
    </row>
    <row r="124" customHeight="1" spans="2:29">
      <c r="B124" s="54"/>
      <c r="C124" s="55">
        <v>104812</v>
      </c>
      <c r="D124" s="56" t="s">
        <v>133</v>
      </c>
      <c r="E124" s="57" t="s">
        <v>91</v>
      </c>
      <c r="F124" s="58" t="s">
        <v>37</v>
      </c>
      <c r="G124" s="55">
        <v>400</v>
      </c>
      <c r="H124" s="59">
        <v>2.62</v>
      </c>
      <c r="I124" s="93">
        <v>30972311</v>
      </c>
      <c r="J124" s="107">
        <v>400</v>
      </c>
      <c r="K124" s="108">
        <v>2.62</v>
      </c>
      <c r="L124" s="106">
        <v>43231</v>
      </c>
      <c r="M124" s="106"/>
      <c r="N124" s="96"/>
      <c r="O124" s="96"/>
      <c r="P124" s="96"/>
      <c r="Q124" s="96"/>
      <c r="R124" s="96">
        <v>43236</v>
      </c>
      <c r="S124" s="65" t="s">
        <v>38</v>
      </c>
      <c r="T124" s="78">
        <v>563</v>
      </c>
      <c r="U124" s="80">
        <f t="shared" si="2"/>
        <v>1475.06</v>
      </c>
      <c r="V124" s="78"/>
      <c r="W124" s="79"/>
      <c r="X124" s="80">
        <f t="shared" si="3"/>
        <v>1475.06</v>
      </c>
      <c r="Y124" s="86"/>
      <c r="Z124" s="86"/>
      <c r="AA124" s="86"/>
      <c r="AB124" s="86"/>
      <c r="AC124" s="86"/>
    </row>
    <row r="125" customHeight="1" spans="2:29">
      <c r="B125" s="54"/>
      <c r="C125" s="55">
        <v>104817</v>
      </c>
      <c r="D125" s="56" t="s">
        <v>174</v>
      </c>
      <c r="E125" s="57" t="s">
        <v>112</v>
      </c>
      <c r="F125" s="58" t="s">
        <v>37</v>
      </c>
      <c r="G125" s="55">
        <v>200</v>
      </c>
      <c r="H125" s="59">
        <v>3.2</v>
      </c>
      <c r="I125" s="93">
        <v>30972312</v>
      </c>
      <c r="J125" s="107">
        <v>200</v>
      </c>
      <c r="K125" s="108">
        <v>3.2</v>
      </c>
      <c r="L125" s="106">
        <v>43231</v>
      </c>
      <c r="M125" s="106"/>
      <c r="N125" s="96"/>
      <c r="O125" s="96"/>
      <c r="P125" s="96"/>
      <c r="Q125" s="96"/>
      <c r="R125" s="96">
        <v>43236</v>
      </c>
      <c r="S125" s="65" t="s">
        <v>38</v>
      </c>
      <c r="T125" s="78">
        <v>420</v>
      </c>
      <c r="U125" s="80">
        <f t="shared" si="2"/>
        <v>1344</v>
      </c>
      <c r="V125" s="78"/>
      <c r="W125" s="79"/>
      <c r="X125" s="80">
        <f t="shared" si="3"/>
        <v>1344</v>
      </c>
      <c r="Y125" s="86"/>
      <c r="Z125" s="86"/>
      <c r="AA125" s="86"/>
      <c r="AB125" s="86"/>
      <c r="AC125" s="86"/>
    </row>
    <row r="126" customHeight="1" spans="2:29">
      <c r="B126" s="54"/>
      <c r="C126" s="55">
        <v>104818</v>
      </c>
      <c r="D126" s="56" t="s">
        <v>667</v>
      </c>
      <c r="E126" s="57" t="s">
        <v>208</v>
      </c>
      <c r="F126" s="58" t="s">
        <v>37</v>
      </c>
      <c r="G126" s="55">
        <v>200</v>
      </c>
      <c r="H126" s="59">
        <v>1.28</v>
      </c>
      <c r="I126" s="93">
        <v>30972313</v>
      </c>
      <c r="J126" s="107">
        <v>200</v>
      </c>
      <c r="K126" s="108">
        <v>1.28</v>
      </c>
      <c r="L126" s="106">
        <v>43231</v>
      </c>
      <c r="M126" s="106"/>
      <c r="N126" s="96"/>
      <c r="O126" s="96"/>
      <c r="P126" s="96"/>
      <c r="Q126" s="96"/>
      <c r="R126" s="96">
        <v>43237</v>
      </c>
      <c r="S126" s="65" t="s">
        <v>38</v>
      </c>
      <c r="T126" s="78">
        <v>625</v>
      </c>
      <c r="U126" s="80">
        <f t="shared" si="2"/>
        <v>800</v>
      </c>
      <c r="V126" s="78"/>
      <c r="W126" s="79"/>
      <c r="X126" s="80">
        <f t="shared" si="3"/>
        <v>800</v>
      </c>
      <c r="Y126" s="86"/>
      <c r="Z126" s="86"/>
      <c r="AA126" s="86"/>
      <c r="AB126" s="86"/>
      <c r="AC126" s="86"/>
    </row>
    <row r="127" customHeight="1" spans="2:29">
      <c r="B127" s="54"/>
      <c r="C127" s="55">
        <v>104822</v>
      </c>
      <c r="D127" s="56" t="s">
        <v>138</v>
      </c>
      <c r="E127" s="57" t="s">
        <v>668</v>
      </c>
      <c r="F127" s="58" t="s">
        <v>37</v>
      </c>
      <c r="G127" s="55">
        <v>100</v>
      </c>
      <c r="H127" s="59">
        <v>0.64</v>
      </c>
      <c r="I127" s="93">
        <v>30972314</v>
      </c>
      <c r="J127" s="107">
        <v>100</v>
      </c>
      <c r="K127" s="108">
        <v>0.64</v>
      </c>
      <c r="L127" s="106">
        <v>43231</v>
      </c>
      <c r="M127" s="106"/>
      <c r="N127" s="96"/>
      <c r="O127" s="96"/>
      <c r="P127" s="96"/>
      <c r="Q127" s="96"/>
      <c r="R127" s="96">
        <v>43236</v>
      </c>
      <c r="S127" s="65" t="s">
        <v>38</v>
      </c>
      <c r="T127" s="78">
        <v>580</v>
      </c>
      <c r="U127" s="80">
        <f t="shared" si="2"/>
        <v>371.2</v>
      </c>
      <c r="V127" s="78"/>
      <c r="W127" s="79">
        <v>340</v>
      </c>
      <c r="X127" s="80">
        <f t="shared" si="3"/>
        <v>711.2</v>
      </c>
      <c r="Y127" s="86"/>
      <c r="Z127" s="86"/>
      <c r="AA127" s="86"/>
      <c r="AB127" s="86"/>
      <c r="AC127" s="86"/>
    </row>
    <row r="128" customHeight="1" spans="2:29">
      <c r="B128" s="54"/>
      <c r="C128" s="55">
        <v>104823</v>
      </c>
      <c r="D128" s="56" t="s">
        <v>138</v>
      </c>
      <c r="E128" s="57" t="s">
        <v>452</v>
      </c>
      <c r="F128" s="58" t="s">
        <v>37</v>
      </c>
      <c r="G128" s="55">
        <v>150</v>
      </c>
      <c r="H128" s="59">
        <v>0.96</v>
      </c>
      <c r="I128" s="93">
        <v>30972315</v>
      </c>
      <c r="J128" s="107">
        <v>150</v>
      </c>
      <c r="K128" s="108">
        <v>0.96</v>
      </c>
      <c r="L128" s="106">
        <v>43231</v>
      </c>
      <c r="M128" s="106"/>
      <c r="N128" s="96"/>
      <c r="O128" s="96"/>
      <c r="P128" s="96"/>
      <c r="Q128" s="96"/>
      <c r="R128" s="96">
        <v>43239</v>
      </c>
      <c r="S128" s="65" t="s">
        <v>38</v>
      </c>
      <c r="T128" s="78">
        <v>650</v>
      </c>
      <c r="U128" s="80">
        <f t="shared" si="2"/>
        <v>624</v>
      </c>
      <c r="V128" s="78"/>
      <c r="W128" s="79">
        <v>490</v>
      </c>
      <c r="X128" s="80">
        <f t="shared" si="3"/>
        <v>1114</v>
      </c>
      <c r="Y128" s="86"/>
      <c r="Z128" s="86"/>
      <c r="AA128" s="86"/>
      <c r="AB128" s="86"/>
      <c r="AC128" s="86"/>
    </row>
    <row r="129" customHeight="1" spans="2:29">
      <c r="B129" s="54"/>
      <c r="C129" s="55">
        <v>104824</v>
      </c>
      <c r="D129" s="56" t="s">
        <v>138</v>
      </c>
      <c r="E129" s="57" t="s">
        <v>453</v>
      </c>
      <c r="F129" s="58" t="s">
        <v>37</v>
      </c>
      <c r="G129" s="55">
        <v>100</v>
      </c>
      <c r="H129" s="59">
        <v>0.64</v>
      </c>
      <c r="I129" s="93">
        <v>30972316</v>
      </c>
      <c r="J129" s="107">
        <v>100</v>
      </c>
      <c r="K129" s="108">
        <v>0.64</v>
      </c>
      <c r="L129" s="106">
        <v>43231</v>
      </c>
      <c r="M129" s="106"/>
      <c r="N129" s="96"/>
      <c r="O129" s="96"/>
      <c r="P129" s="96"/>
      <c r="Q129" s="96"/>
      <c r="R129" s="96">
        <v>43238</v>
      </c>
      <c r="S129" s="65" t="s">
        <v>38</v>
      </c>
      <c r="T129" s="78">
        <v>580</v>
      </c>
      <c r="U129" s="80">
        <f t="shared" si="2"/>
        <v>371.2</v>
      </c>
      <c r="V129" s="78"/>
      <c r="W129" s="79">
        <v>340</v>
      </c>
      <c r="X129" s="80">
        <f t="shared" si="3"/>
        <v>711.2</v>
      </c>
      <c r="Y129" s="86"/>
      <c r="Z129" s="86"/>
      <c r="AA129" s="86"/>
      <c r="AB129" s="86"/>
      <c r="AC129" s="86"/>
    </row>
    <row r="130" customHeight="1" spans="2:29">
      <c r="B130" s="54"/>
      <c r="C130" s="55">
        <v>104825</v>
      </c>
      <c r="D130" s="56" t="s">
        <v>138</v>
      </c>
      <c r="E130" s="57" t="s">
        <v>558</v>
      </c>
      <c r="F130" s="58" t="s">
        <v>37</v>
      </c>
      <c r="G130" s="55">
        <v>100</v>
      </c>
      <c r="H130" s="59">
        <v>0.64</v>
      </c>
      <c r="I130" s="93">
        <v>30972317</v>
      </c>
      <c r="J130" s="107">
        <v>100</v>
      </c>
      <c r="K130" s="108">
        <v>0.64</v>
      </c>
      <c r="L130" s="106">
        <v>43231</v>
      </c>
      <c r="M130" s="106"/>
      <c r="N130" s="96"/>
      <c r="O130" s="96"/>
      <c r="P130" s="96"/>
      <c r="Q130" s="96"/>
      <c r="R130" s="96">
        <v>43239</v>
      </c>
      <c r="S130" s="65" t="s">
        <v>38</v>
      </c>
      <c r="T130" s="78">
        <v>540</v>
      </c>
      <c r="U130" s="80">
        <f t="shared" si="2"/>
        <v>345.6</v>
      </c>
      <c r="V130" s="78"/>
      <c r="W130" s="79">
        <v>340</v>
      </c>
      <c r="X130" s="80">
        <f t="shared" si="3"/>
        <v>685.6</v>
      </c>
      <c r="Y130" s="86"/>
      <c r="Z130" s="86"/>
      <c r="AA130" s="86"/>
      <c r="AB130" s="86"/>
      <c r="AC130" s="86"/>
    </row>
    <row r="131" customHeight="1" spans="2:29">
      <c r="B131" s="54"/>
      <c r="C131" s="55">
        <v>104826</v>
      </c>
      <c r="D131" s="56" t="s">
        <v>138</v>
      </c>
      <c r="E131" s="57" t="s">
        <v>669</v>
      </c>
      <c r="F131" s="58" t="s">
        <v>37</v>
      </c>
      <c r="G131" s="55">
        <v>40</v>
      </c>
      <c r="H131" s="59">
        <v>0.256</v>
      </c>
      <c r="I131" s="93">
        <v>30972318</v>
      </c>
      <c r="J131" s="107">
        <v>40</v>
      </c>
      <c r="K131" s="108">
        <v>0.256</v>
      </c>
      <c r="L131" s="106">
        <v>43231</v>
      </c>
      <c r="M131" s="106"/>
      <c r="N131" s="96"/>
      <c r="O131" s="96"/>
      <c r="P131" s="96"/>
      <c r="Q131" s="96"/>
      <c r="R131" s="96">
        <v>43236</v>
      </c>
      <c r="S131" s="65" t="s">
        <v>38</v>
      </c>
      <c r="T131" s="78">
        <v>205</v>
      </c>
      <c r="U131" s="80">
        <f t="shared" si="2"/>
        <v>52.48</v>
      </c>
      <c r="V131" s="78"/>
      <c r="W131" s="79">
        <v>340</v>
      </c>
      <c r="X131" s="80">
        <f t="shared" si="3"/>
        <v>392.48</v>
      </c>
      <c r="Y131" s="86"/>
      <c r="Z131" s="86"/>
      <c r="AA131" s="86"/>
      <c r="AB131" s="86"/>
      <c r="AC131" s="86"/>
    </row>
    <row r="132" customHeight="1" spans="2:29">
      <c r="B132" s="54"/>
      <c r="C132" s="55">
        <v>104827</v>
      </c>
      <c r="D132" s="56" t="s">
        <v>138</v>
      </c>
      <c r="E132" s="57" t="s">
        <v>670</v>
      </c>
      <c r="F132" s="58" t="s">
        <v>37</v>
      </c>
      <c r="G132" s="55">
        <v>80</v>
      </c>
      <c r="H132" s="59">
        <v>0.512</v>
      </c>
      <c r="I132" s="93">
        <v>30972319</v>
      </c>
      <c r="J132" s="107">
        <v>80</v>
      </c>
      <c r="K132" s="108">
        <v>0.512</v>
      </c>
      <c r="L132" s="106">
        <v>43231</v>
      </c>
      <c r="M132" s="106"/>
      <c r="N132" s="96"/>
      <c r="O132" s="96"/>
      <c r="P132" s="96"/>
      <c r="Q132" s="96"/>
      <c r="R132" s="96">
        <v>43236</v>
      </c>
      <c r="S132" s="65" t="s">
        <v>38</v>
      </c>
      <c r="T132" s="78">
        <v>540</v>
      </c>
      <c r="U132" s="80">
        <f t="shared" si="2"/>
        <v>276.48</v>
      </c>
      <c r="V132" s="78"/>
      <c r="W132" s="79">
        <v>340</v>
      </c>
      <c r="X132" s="80">
        <f t="shared" si="3"/>
        <v>616.48</v>
      </c>
      <c r="Y132" s="86"/>
      <c r="Z132" s="86"/>
      <c r="AA132" s="86"/>
      <c r="AB132" s="86"/>
      <c r="AC132" s="86"/>
    </row>
    <row r="133" customHeight="1" spans="2:29">
      <c r="B133" s="54"/>
      <c r="C133" s="55">
        <v>104828</v>
      </c>
      <c r="D133" s="56" t="s">
        <v>109</v>
      </c>
      <c r="E133" s="57" t="s">
        <v>110</v>
      </c>
      <c r="F133" s="58" t="s">
        <v>37</v>
      </c>
      <c r="G133" s="55">
        <v>356</v>
      </c>
      <c r="H133" s="59">
        <v>5.696</v>
      </c>
      <c r="I133" s="93">
        <v>30972320</v>
      </c>
      <c r="J133" s="107">
        <v>356</v>
      </c>
      <c r="K133" s="108">
        <v>5.696</v>
      </c>
      <c r="L133" s="106">
        <v>43232</v>
      </c>
      <c r="M133" s="106"/>
      <c r="N133" s="96"/>
      <c r="O133" s="96"/>
      <c r="P133" s="96"/>
      <c r="Q133" s="96"/>
      <c r="R133" s="96">
        <v>43238</v>
      </c>
      <c r="S133" s="65" t="s">
        <v>38</v>
      </c>
      <c r="T133" s="78">
        <v>854</v>
      </c>
      <c r="U133" s="80">
        <f t="shared" ref="U133:U196" si="4">T133*H133</f>
        <v>4864.384</v>
      </c>
      <c r="V133" s="78"/>
      <c r="W133" s="79"/>
      <c r="X133" s="80">
        <f t="shared" ref="X133:X196" si="5">W133+U133</f>
        <v>4864.384</v>
      </c>
      <c r="Y133" s="86"/>
      <c r="Z133" s="86"/>
      <c r="AA133" s="86"/>
      <c r="AB133" s="86"/>
      <c r="AC133" s="86"/>
    </row>
    <row r="134" customHeight="1" spans="2:29">
      <c r="B134" s="54">
        <v>43231</v>
      </c>
      <c r="C134" s="55">
        <v>104857</v>
      </c>
      <c r="D134" s="56" t="s">
        <v>361</v>
      </c>
      <c r="E134" s="57" t="s">
        <v>76</v>
      </c>
      <c r="F134" s="58" t="s">
        <v>37</v>
      </c>
      <c r="G134" s="55">
        <v>297</v>
      </c>
      <c r="H134" s="59">
        <v>1.3662</v>
      </c>
      <c r="I134" s="93">
        <v>30972321</v>
      </c>
      <c r="J134" s="107">
        <v>297</v>
      </c>
      <c r="K134" s="108">
        <v>1.3662</v>
      </c>
      <c r="L134" s="106">
        <v>43232</v>
      </c>
      <c r="M134" s="106"/>
      <c r="N134" s="96"/>
      <c r="O134" s="96"/>
      <c r="P134" s="96"/>
      <c r="Q134" s="96"/>
      <c r="R134" s="96">
        <v>43235</v>
      </c>
      <c r="S134" s="65" t="s">
        <v>38</v>
      </c>
      <c r="T134" s="78">
        <v>500</v>
      </c>
      <c r="U134" s="80">
        <f t="shared" si="4"/>
        <v>683.1</v>
      </c>
      <c r="V134" s="78"/>
      <c r="W134" s="79"/>
      <c r="X134" s="80">
        <f t="shared" si="5"/>
        <v>683.1</v>
      </c>
      <c r="Y134" s="86"/>
      <c r="Z134" s="86"/>
      <c r="AA134" s="86"/>
      <c r="AB134" s="86"/>
      <c r="AC134" s="86"/>
    </row>
    <row r="135" customHeight="1" spans="2:29">
      <c r="B135" s="54"/>
      <c r="C135" s="55">
        <v>104858</v>
      </c>
      <c r="D135" s="56" t="s">
        <v>88</v>
      </c>
      <c r="E135" s="57" t="s">
        <v>89</v>
      </c>
      <c r="F135" s="58" t="s">
        <v>37</v>
      </c>
      <c r="G135" s="55">
        <v>200</v>
      </c>
      <c r="H135" s="59">
        <v>1.8</v>
      </c>
      <c r="I135" s="93">
        <v>30972322</v>
      </c>
      <c r="J135" s="107">
        <v>200</v>
      </c>
      <c r="K135" s="108">
        <v>1.8</v>
      </c>
      <c r="L135" s="106">
        <v>43232</v>
      </c>
      <c r="M135" s="106"/>
      <c r="N135" s="96"/>
      <c r="O135" s="96"/>
      <c r="P135" s="96"/>
      <c r="Q135" s="96"/>
      <c r="R135" s="96">
        <v>43236</v>
      </c>
      <c r="S135" s="65" t="s">
        <v>38</v>
      </c>
      <c r="T135" s="78">
        <v>634</v>
      </c>
      <c r="U135" s="80">
        <f t="shared" si="4"/>
        <v>1141.2</v>
      </c>
      <c r="V135" s="78"/>
      <c r="W135" s="79"/>
      <c r="X135" s="80">
        <f t="shared" si="5"/>
        <v>1141.2</v>
      </c>
      <c r="Y135" s="86"/>
      <c r="Z135" s="86"/>
      <c r="AA135" s="86"/>
      <c r="AB135" s="86"/>
      <c r="AC135" s="86"/>
    </row>
    <row r="136" customHeight="1" spans="2:29">
      <c r="B136" s="54"/>
      <c r="C136" s="55">
        <v>104859</v>
      </c>
      <c r="D136" s="56" t="s">
        <v>217</v>
      </c>
      <c r="E136" s="57" t="s">
        <v>153</v>
      </c>
      <c r="F136" s="58" t="s">
        <v>37</v>
      </c>
      <c r="G136" s="55">
        <v>350</v>
      </c>
      <c r="H136" s="59">
        <v>2.24</v>
      </c>
      <c r="I136" s="93">
        <v>30972323</v>
      </c>
      <c r="J136" s="107">
        <v>350</v>
      </c>
      <c r="K136" s="108">
        <v>2.24</v>
      </c>
      <c r="L136" s="106">
        <v>43232</v>
      </c>
      <c r="M136" s="106"/>
      <c r="N136" s="96"/>
      <c r="O136" s="96"/>
      <c r="P136" s="96"/>
      <c r="Q136" s="96"/>
      <c r="R136" s="96">
        <v>43236</v>
      </c>
      <c r="S136" s="65" t="s">
        <v>38</v>
      </c>
      <c r="T136" s="78">
        <v>480</v>
      </c>
      <c r="U136" s="80">
        <f t="shared" si="4"/>
        <v>1075.2</v>
      </c>
      <c r="V136" s="78"/>
      <c r="W136" s="79"/>
      <c r="X136" s="80">
        <f t="shared" si="5"/>
        <v>1075.2</v>
      </c>
      <c r="Y136" s="86"/>
      <c r="Z136" s="86"/>
      <c r="AA136" s="86"/>
      <c r="AB136" s="86"/>
      <c r="AC136" s="86"/>
    </row>
    <row r="137" customHeight="1" spans="2:29">
      <c r="B137" s="54"/>
      <c r="C137" s="55">
        <v>104860</v>
      </c>
      <c r="D137" s="56" t="s">
        <v>247</v>
      </c>
      <c r="E137" s="57" t="s">
        <v>248</v>
      </c>
      <c r="F137" s="58" t="s">
        <v>37</v>
      </c>
      <c r="G137" s="55">
        <v>225</v>
      </c>
      <c r="H137" s="59">
        <v>1.504</v>
      </c>
      <c r="I137" s="93">
        <v>30972324</v>
      </c>
      <c r="J137" s="107">
        <v>225</v>
      </c>
      <c r="K137" s="108">
        <v>1.504</v>
      </c>
      <c r="L137" s="106">
        <v>43232</v>
      </c>
      <c r="M137" s="106"/>
      <c r="N137" s="96"/>
      <c r="O137" s="96"/>
      <c r="P137" s="96"/>
      <c r="Q137" s="96"/>
      <c r="R137" s="96">
        <v>43238</v>
      </c>
      <c r="S137" s="65" t="s">
        <v>38</v>
      </c>
      <c r="T137" s="78">
        <v>623</v>
      </c>
      <c r="U137" s="80">
        <f t="shared" si="4"/>
        <v>936.992</v>
      </c>
      <c r="V137" s="78"/>
      <c r="W137" s="79"/>
      <c r="X137" s="80">
        <f t="shared" si="5"/>
        <v>936.992</v>
      </c>
      <c r="Y137" s="86"/>
      <c r="Z137" s="86"/>
      <c r="AA137" s="86"/>
      <c r="AB137" s="86"/>
      <c r="AC137" s="86"/>
    </row>
    <row r="138" customHeight="1" spans="2:29">
      <c r="B138" s="54"/>
      <c r="C138" s="55">
        <v>104861</v>
      </c>
      <c r="D138" s="56" t="s">
        <v>128</v>
      </c>
      <c r="E138" s="57" t="s">
        <v>129</v>
      </c>
      <c r="F138" s="58" t="s">
        <v>37</v>
      </c>
      <c r="G138" s="55">
        <v>300</v>
      </c>
      <c r="H138" s="59">
        <v>1.92</v>
      </c>
      <c r="I138" s="93">
        <v>30972325</v>
      </c>
      <c r="J138" s="107">
        <v>300</v>
      </c>
      <c r="K138" s="108">
        <v>1.92</v>
      </c>
      <c r="L138" s="106">
        <v>43232</v>
      </c>
      <c r="M138" s="106"/>
      <c r="N138" s="96"/>
      <c r="O138" s="96"/>
      <c r="P138" s="96"/>
      <c r="Q138" s="96"/>
      <c r="R138" s="96">
        <v>43236</v>
      </c>
      <c r="S138" s="65" t="s">
        <v>38</v>
      </c>
      <c r="T138" s="78">
        <v>582</v>
      </c>
      <c r="U138" s="80">
        <f t="shared" si="4"/>
        <v>1117.44</v>
      </c>
      <c r="V138" s="78"/>
      <c r="W138" s="79"/>
      <c r="X138" s="80">
        <f t="shared" si="5"/>
        <v>1117.44</v>
      </c>
      <c r="Y138" s="86"/>
      <c r="Z138" s="86"/>
      <c r="AA138" s="86"/>
      <c r="AB138" s="86"/>
      <c r="AC138" s="86"/>
    </row>
    <row r="139" customHeight="1" spans="2:29">
      <c r="B139" s="54"/>
      <c r="C139" s="55">
        <v>104862</v>
      </c>
      <c r="D139" s="56" t="s">
        <v>671</v>
      </c>
      <c r="E139" s="57" t="s">
        <v>162</v>
      </c>
      <c r="F139" s="58" t="s">
        <v>37</v>
      </c>
      <c r="G139" s="55">
        <v>300</v>
      </c>
      <c r="H139" s="59">
        <v>1.92</v>
      </c>
      <c r="I139" s="93">
        <v>30972326</v>
      </c>
      <c r="J139" s="107">
        <v>300</v>
      </c>
      <c r="K139" s="108">
        <v>1.92</v>
      </c>
      <c r="L139" s="106">
        <v>43232</v>
      </c>
      <c r="M139" s="106"/>
      <c r="N139" s="96"/>
      <c r="O139" s="96"/>
      <c r="P139" s="96"/>
      <c r="Q139" s="96"/>
      <c r="R139" s="96">
        <v>43236</v>
      </c>
      <c r="S139" s="65" t="s">
        <v>38</v>
      </c>
      <c r="T139" s="78">
        <v>582</v>
      </c>
      <c r="U139" s="80">
        <f t="shared" si="4"/>
        <v>1117.44</v>
      </c>
      <c r="V139" s="78"/>
      <c r="W139" s="79"/>
      <c r="X139" s="80">
        <f t="shared" si="5"/>
        <v>1117.44</v>
      </c>
      <c r="Y139" s="86"/>
      <c r="Z139" s="86"/>
      <c r="AA139" s="86"/>
      <c r="AB139" s="86"/>
      <c r="AC139" s="86"/>
    </row>
    <row r="140" customHeight="1" spans="2:29">
      <c r="B140" s="54"/>
      <c r="C140" s="55">
        <v>104864</v>
      </c>
      <c r="D140" s="56" t="s">
        <v>672</v>
      </c>
      <c r="E140" s="57" t="s">
        <v>673</v>
      </c>
      <c r="F140" s="58" t="s">
        <v>37</v>
      </c>
      <c r="G140" s="55">
        <v>420</v>
      </c>
      <c r="H140" s="59">
        <v>2.742</v>
      </c>
      <c r="I140" s="93">
        <v>30972327</v>
      </c>
      <c r="J140" s="107">
        <v>420</v>
      </c>
      <c r="K140" s="108">
        <v>2.742</v>
      </c>
      <c r="L140" s="106">
        <v>43232</v>
      </c>
      <c r="M140" s="106"/>
      <c r="N140" s="96"/>
      <c r="O140" s="96"/>
      <c r="P140" s="96"/>
      <c r="Q140" s="96"/>
      <c r="R140" s="96">
        <v>43236</v>
      </c>
      <c r="S140" s="65" t="s">
        <v>38</v>
      </c>
      <c r="T140" s="78">
        <v>582</v>
      </c>
      <c r="U140" s="80">
        <f t="shared" si="4"/>
        <v>1595.844</v>
      </c>
      <c r="V140" s="78"/>
      <c r="W140" s="79"/>
      <c r="X140" s="80">
        <f t="shared" si="5"/>
        <v>1595.844</v>
      </c>
      <c r="Y140" s="86"/>
      <c r="Z140" s="86"/>
      <c r="AA140" s="86"/>
      <c r="AB140" s="86"/>
      <c r="AC140" s="86"/>
    </row>
    <row r="141" customHeight="1" spans="2:29">
      <c r="B141" s="54"/>
      <c r="C141" s="55">
        <v>104867</v>
      </c>
      <c r="D141" s="56" t="s">
        <v>125</v>
      </c>
      <c r="E141" s="57" t="s">
        <v>126</v>
      </c>
      <c r="F141" s="58" t="s">
        <v>37</v>
      </c>
      <c r="G141" s="55">
        <v>200</v>
      </c>
      <c r="H141" s="59">
        <v>1.388</v>
      </c>
      <c r="I141" s="93">
        <v>30972328</v>
      </c>
      <c r="J141" s="107">
        <v>200</v>
      </c>
      <c r="K141" s="108">
        <v>1.388</v>
      </c>
      <c r="L141" s="106">
        <v>43232</v>
      </c>
      <c r="M141" s="106"/>
      <c r="N141" s="96"/>
      <c r="O141" s="96"/>
      <c r="P141" s="96"/>
      <c r="Q141" s="96"/>
      <c r="R141" s="96">
        <v>43238</v>
      </c>
      <c r="S141" s="65" t="s">
        <v>38</v>
      </c>
      <c r="T141" s="78">
        <v>605</v>
      </c>
      <c r="U141" s="80">
        <f t="shared" si="4"/>
        <v>839.74</v>
      </c>
      <c r="V141" s="78"/>
      <c r="W141" s="79"/>
      <c r="X141" s="80">
        <f t="shared" si="5"/>
        <v>839.74</v>
      </c>
      <c r="Y141" s="86"/>
      <c r="Z141" s="86"/>
      <c r="AA141" s="86"/>
      <c r="AB141" s="86"/>
      <c r="AC141" s="86"/>
    </row>
    <row r="142" customHeight="1" spans="2:29">
      <c r="B142" s="54"/>
      <c r="C142" s="55">
        <v>104873</v>
      </c>
      <c r="D142" s="56" t="s">
        <v>41</v>
      </c>
      <c r="E142" s="57" t="s">
        <v>40</v>
      </c>
      <c r="F142" s="58" t="s">
        <v>37</v>
      </c>
      <c r="G142" s="55">
        <v>2000</v>
      </c>
      <c r="H142" s="59">
        <v>13.16</v>
      </c>
      <c r="I142" s="93">
        <v>30972329</v>
      </c>
      <c r="J142" s="107">
        <v>2000</v>
      </c>
      <c r="K142" s="108">
        <v>13.16</v>
      </c>
      <c r="L142" s="106">
        <v>43232</v>
      </c>
      <c r="M142" s="106"/>
      <c r="N142" s="96"/>
      <c r="O142" s="96"/>
      <c r="P142" s="96"/>
      <c r="Q142" s="96"/>
      <c r="R142" s="96">
        <v>43237</v>
      </c>
      <c r="S142" s="65" t="s">
        <v>38</v>
      </c>
      <c r="T142" s="78">
        <v>479</v>
      </c>
      <c r="U142" s="80">
        <f t="shared" si="4"/>
        <v>6303.64</v>
      </c>
      <c r="V142" s="78"/>
      <c r="W142" s="79"/>
      <c r="X142" s="80">
        <f t="shared" si="5"/>
        <v>6303.64</v>
      </c>
      <c r="Y142" s="86"/>
      <c r="Z142" s="86"/>
      <c r="AA142" s="86"/>
      <c r="AB142" s="86"/>
      <c r="AC142" s="86"/>
    </row>
    <row r="143" customHeight="1" spans="2:29">
      <c r="B143" s="54"/>
      <c r="C143" s="55">
        <v>104874</v>
      </c>
      <c r="D143" s="56" t="s">
        <v>42</v>
      </c>
      <c r="E143" s="57" t="s">
        <v>43</v>
      </c>
      <c r="F143" s="58" t="s">
        <v>37</v>
      </c>
      <c r="G143" s="55">
        <v>400</v>
      </c>
      <c r="H143" s="59">
        <v>2.56</v>
      </c>
      <c r="I143" s="93">
        <v>30972330</v>
      </c>
      <c r="J143" s="107">
        <v>400</v>
      </c>
      <c r="K143" s="108">
        <v>2.56</v>
      </c>
      <c r="L143" s="106">
        <v>43232</v>
      </c>
      <c r="M143" s="106"/>
      <c r="N143" s="96"/>
      <c r="O143" s="96"/>
      <c r="P143" s="96"/>
      <c r="Q143" s="96"/>
      <c r="R143" s="96">
        <v>43237</v>
      </c>
      <c r="S143" s="65" t="s">
        <v>38</v>
      </c>
      <c r="T143" s="78">
        <v>663</v>
      </c>
      <c r="U143" s="80">
        <f t="shared" si="4"/>
        <v>1697.28</v>
      </c>
      <c r="V143" s="78"/>
      <c r="W143" s="79"/>
      <c r="X143" s="80">
        <f t="shared" si="5"/>
        <v>1697.28</v>
      </c>
      <c r="Y143" s="86"/>
      <c r="Z143" s="86"/>
      <c r="AA143" s="86"/>
      <c r="AB143" s="86"/>
      <c r="AC143" s="86"/>
    </row>
    <row r="144" customHeight="1" spans="2:29">
      <c r="B144" s="54"/>
      <c r="C144" s="55">
        <v>104875</v>
      </c>
      <c r="D144" s="56" t="s">
        <v>594</v>
      </c>
      <c r="E144" s="57" t="s">
        <v>43</v>
      </c>
      <c r="F144" s="58" t="s">
        <v>37</v>
      </c>
      <c r="G144" s="55">
        <v>400</v>
      </c>
      <c r="H144" s="59">
        <v>2.56</v>
      </c>
      <c r="I144" s="93">
        <v>30972331</v>
      </c>
      <c r="J144" s="107">
        <v>400</v>
      </c>
      <c r="K144" s="108">
        <v>2.56</v>
      </c>
      <c r="L144" s="106">
        <v>43232</v>
      </c>
      <c r="M144" s="106"/>
      <c r="N144" s="96"/>
      <c r="O144" s="96"/>
      <c r="P144" s="96"/>
      <c r="Q144" s="96"/>
      <c r="R144" s="96">
        <v>43237</v>
      </c>
      <c r="S144" s="65" t="s">
        <v>38</v>
      </c>
      <c r="T144" s="78">
        <v>663</v>
      </c>
      <c r="U144" s="80">
        <f t="shared" si="4"/>
        <v>1697.28</v>
      </c>
      <c r="V144" s="78"/>
      <c r="W144" s="79"/>
      <c r="X144" s="80">
        <f t="shared" si="5"/>
        <v>1697.28</v>
      </c>
      <c r="Y144" s="86"/>
      <c r="Z144" s="86"/>
      <c r="AA144" s="86"/>
      <c r="AB144" s="86"/>
      <c r="AC144" s="86"/>
    </row>
    <row r="145" customHeight="1" spans="2:29">
      <c r="B145" s="54"/>
      <c r="C145" s="55">
        <v>104876</v>
      </c>
      <c r="D145" s="56" t="s">
        <v>103</v>
      </c>
      <c r="E145" s="57" t="s">
        <v>104</v>
      </c>
      <c r="F145" s="58" t="s">
        <v>37</v>
      </c>
      <c r="G145" s="55">
        <v>350</v>
      </c>
      <c r="H145" s="59">
        <v>2.24</v>
      </c>
      <c r="I145" s="93">
        <v>30972332</v>
      </c>
      <c r="J145" s="107">
        <v>350</v>
      </c>
      <c r="K145" s="108">
        <v>2.24</v>
      </c>
      <c r="L145" s="106">
        <v>43232</v>
      </c>
      <c r="M145" s="106"/>
      <c r="N145" s="96"/>
      <c r="O145" s="96"/>
      <c r="P145" s="96"/>
      <c r="Q145" s="96"/>
      <c r="R145" s="96">
        <v>43238</v>
      </c>
      <c r="S145" s="65" t="s">
        <v>38</v>
      </c>
      <c r="T145" s="78">
        <v>676</v>
      </c>
      <c r="U145" s="80">
        <f t="shared" si="4"/>
        <v>1514.24</v>
      </c>
      <c r="V145" s="78"/>
      <c r="W145" s="79"/>
      <c r="X145" s="80">
        <f t="shared" si="5"/>
        <v>1514.24</v>
      </c>
      <c r="Y145" s="86"/>
      <c r="Z145" s="86"/>
      <c r="AA145" s="86"/>
      <c r="AB145" s="86"/>
      <c r="AC145" s="86"/>
    </row>
    <row r="146" customHeight="1" spans="2:29">
      <c r="B146" s="54"/>
      <c r="C146" s="55">
        <v>104877</v>
      </c>
      <c r="D146" s="56" t="s">
        <v>400</v>
      </c>
      <c r="E146" s="57" t="s">
        <v>93</v>
      </c>
      <c r="F146" s="58" t="s">
        <v>37</v>
      </c>
      <c r="G146" s="55">
        <v>1200</v>
      </c>
      <c r="H146" s="59">
        <v>7.68</v>
      </c>
      <c r="I146" s="93">
        <v>30972333</v>
      </c>
      <c r="J146" s="107">
        <v>1200</v>
      </c>
      <c r="K146" s="108">
        <v>7.68</v>
      </c>
      <c r="L146" s="106">
        <v>43232</v>
      </c>
      <c r="M146" s="106"/>
      <c r="N146" s="96"/>
      <c r="O146" s="96"/>
      <c r="P146" s="96"/>
      <c r="Q146" s="96"/>
      <c r="R146" s="96">
        <v>43238</v>
      </c>
      <c r="S146" s="65" t="s">
        <v>38</v>
      </c>
      <c r="T146" s="78">
        <v>581</v>
      </c>
      <c r="U146" s="80">
        <f t="shared" si="4"/>
        <v>4462.08</v>
      </c>
      <c r="V146" s="78"/>
      <c r="W146" s="79"/>
      <c r="X146" s="80">
        <f t="shared" si="5"/>
        <v>4462.08</v>
      </c>
      <c r="Y146" s="86"/>
      <c r="Z146" s="86"/>
      <c r="AA146" s="86"/>
      <c r="AB146" s="86"/>
      <c r="AC146" s="86"/>
    </row>
    <row r="147" customHeight="1" spans="2:29">
      <c r="B147" s="54"/>
      <c r="C147" s="55">
        <v>104878</v>
      </c>
      <c r="D147" s="56" t="s">
        <v>64</v>
      </c>
      <c r="E147" s="57" t="s">
        <v>65</v>
      </c>
      <c r="F147" s="58" t="s">
        <v>37</v>
      </c>
      <c r="G147" s="55">
        <v>690</v>
      </c>
      <c r="H147" s="59">
        <v>4.578</v>
      </c>
      <c r="I147" s="93">
        <v>30972334</v>
      </c>
      <c r="J147" s="107">
        <v>690</v>
      </c>
      <c r="K147" s="108">
        <v>4.578</v>
      </c>
      <c r="L147" s="106">
        <v>43232</v>
      </c>
      <c r="M147" s="106"/>
      <c r="N147" s="96"/>
      <c r="O147" s="96"/>
      <c r="P147" s="96"/>
      <c r="Q147" s="96"/>
      <c r="R147" s="96">
        <v>43237</v>
      </c>
      <c r="S147" s="65" t="s">
        <v>38</v>
      </c>
      <c r="T147" s="78">
        <v>598</v>
      </c>
      <c r="U147" s="80">
        <f t="shared" si="4"/>
        <v>2737.644</v>
      </c>
      <c r="V147" s="78"/>
      <c r="W147" s="79"/>
      <c r="X147" s="80">
        <f t="shared" si="5"/>
        <v>2737.644</v>
      </c>
      <c r="Y147" s="86"/>
      <c r="Z147" s="86"/>
      <c r="AA147" s="86"/>
      <c r="AB147" s="86"/>
      <c r="AC147" s="86"/>
    </row>
    <row r="148" customHeight="1" spans="2:29">
      <c r="B148" s="54"/>
      <c r="C148" s="55">
        <v>104879</v>
      </c>
      <c r="D148" s="56" t="s">
        <v>414</v>
      </c>
      <c r="E148" s="57" t="s">
        <v>415</v>
      </c>
      <c r="F148" s="58" t="s">
        <v>37</v>
      </c>
      <c r="G148" s="55">
        <v>200</v>
      </c>
      <c r="H148" s="59">
        <v>1.334</v>
      </c>
      <c r="I148" s="93">
        <v>30972335</v>
      </c>
      <c r="J148" s="107">
        <v>200</v>
      </c>
      <c r="K148" s="108">
        <v>1.334</v>
      </c>
      <c r="L148" s="106">
        <v>43232</v>
      </c>
      <c r="M148" s="106"/>
      <c r="N148" s="96"/>
      <c r="O148" s="96"/>
      <c r="P148" s="96"/>
      <c r="Q148" s="96"/>
      <c r="R148" s="96">
        <v>43238</v>
      </c>
      <c r="S148" s="65" t="s">
        <v>38</v>
      </c>
      <c r="T148" s="78">
        <v>829</v>
      </c>
      <c r="U148" s="80">
        <f t="shared" si="4"/>
        <v>1105.886</v>
      </c>
      <c r="V148" s="78"/>
      <c r="W148" s="79"/>
      <c r="X148" s="80">
        <f t="shared" si="5"/>
        <v>1105.886</v>
      </c>
      <c r="Y148" s="86"/>
      <c r="Z148" s="86"/>
      <c r="AA148" s="86"/>
      <c r="AB148" s="86"/>
      <c r="AC148" s="86"/>
    </row>
    <row r="149" customHeight="1" spans="2:29">
      <c r="B149" s="54"/>
      <c r="C149" s="55">
        <v>104880</v>
      </c>
      <c r="D149" s="56" t="s">
        <v>137</v>
      </c>
      <c r="E149" s="57" t="s">
        <v>40</v>
      </c>
      <c r="F149" s="58" t="s">
        <v>37</v>
      </c>
      <c r="G149" s="55">
        <v>1000</v>
      </c>
      <c r="H149" s="59">
        <v>9</v>
      </c>
      <c r="I149" s="93">
        <v>30972336</v>
      </c>
      <c r="J149" s="107">
        <v>1000</v>
      </c>
      <c r="K149" s="108">
        <v>9</v>
      </c>
      <c r="L149" s="106">
        <v>43232</v>
      </c>
      <c r="M149" s="106"/>
      <c r="N149" s="96"/>
      <c r="O149" s="96"/>
      <c r="P149" s="96"/>
      <c r="Q149" s="96"/>
      <c r="R149" s="96">
        <v>43237</v>
      </c>
      <c r="S149" s="65" t="s">
        <v>38</v>
      </c>
      <c r="T149" s="78">
        <v>529</v>
      </c>
      <c r="U149" s="80">
        <f t="shared" si="4"/>
        <v>4761</v>
      </c>
      <c r="V149" s="78"/>
      <c r="W149" s="79"/>
      <c r="X149" s="80">
        <f t="shared" si="5"/>
        <v>4761</v>
      </c>
      <c r="Y149" s="86"/>
      <c r="Z149" s="86"/>
      <c r="AA149" s="86"/>
      <c r="AB149" s="86"/>
      <c r="AC149" s="86"/>
    </row>
    <row r="150" customHeight="1" spans="2:29">
      <c r="B150" s="54"/>
      <c r="C150" s="55">
        <v>104885</v>
      </c>
      <c r="D150" s="56" t="s">
        <v>365</v>
      </c>
      <c r="E150" s="57" t="s">
        <v>366</v>
      </c>
      <c r="F150" s="58" t="s">
        <v>37</v>
      </c>
      <c r="G150" s="55">
        <v>450</v>
      </c>
      <c r="H150" s="59">
        <v>3.048</v>
      </c>
      <c r="I150" s="93">
        <v>30972337</v>
      </c>
      <c r="J150" s="107">
        <v>450</v>
      </c>
      <c r="K150" s="108">
        <v>3.048</v>
      </c>
      <c r="L150" s="106">
        <v>43232</v>
      </c>
      <c r="M150" s="106"/>
      <c r="N150" s="96"/>
      <c r="O150" s="96"/>
      <c r="P150" s="96"/>
      <c r="Q150" s="96"/>
      <c r="R150" s="96">
        <v>43236</v>
      </c>
      <c r="S150" s="65" t="s">
        <v>38</v>
      </c>
      <c r="T150" s="78">
        <v>650</v>
      </c>
      <c r="U150" s="80">
        <f t="shared" si="4"/>
        <v>1981.2</v>
      </c>
      <c r="V150" s="78"/>
      <c r="W150" s="79"/>
      <c r="X150" s="80">
        <f t="shared" si="5"/>
        <v>1981.2</v>
      </c>
      <c r="Y150" s="86"/>
      <c r="Z150" s="86"/>
      <c r="AA150" s="86"/>
      <c r="AB150" s="86"/>
      <c r="AC150" s="86"/>
    </row>
    <row r="151" customHeight="1" spans="2:29">
      <c r="B151" s="54"/>
      <c r="C151" s="55">
        <v>104891</v>
      </c>
      <c r="D151" s="56" t="s">
        <v>279</v>
      </c>
      <c r="E151" s="57" t="s">
        <v>280</v>
      </c>
      <c r="F151" s="58" t="s">
        <v>37</v>
      </c>
      <c r="G151" s="55">
        <v>300</v>
      </c>
      <c r="H151" s="59">
        <v>1.92</v>
      </c>
      <c r="I151" s="93">
        <v>30972338</v>
      </c>
      <c r="J151" s="107">
        <v>300</v>
      </c>
      <c r="K151" s="108">
        <v>1.92</v>
      </c>
      <c r="L151" s="106">
        <v>43232</v>
      </c>
      <c r="M151" s="106"/>
      <c r="N151" s="96"/>
      <c r="O151" s="96"/>
      <c r="P151" s="96"/>
      <c r="Q151" s="96"/>
      <c r="R151" s="96">
        <v>43238</v>
      </c>
      <c r="S151" s="65" t="s">
        <v>38</v>
      </c>
      <c r="T151" s="78">
        <v>682</v>
      </c>
      <c r="U151" s="80">
        <f t="shared" si="4"/>
        <v>1309.44</v>
      </c>
      <c r="V151" s="78"/>
      <c r="W151" s="79"/>
      <c r="X151" s="80">
        <f t="shared" si="5"/>
        <v>1309.44</v>
      </c>
      <c r="Y151" s="86"/>
      <c r="Z151" s="86"/>
      <c r="AA151" s="86"/>
      <c r="AB151" s="86"/>
      <c r="AC151" s="86"/>
    </row>
    <row r="152" customHeight="1" spans="2:29">
      <c r="B152" s="54">
        <v>43234</v>
      </c>
      <c r="C152" s="55">
        <v>104934</v>
      </c>
      <c r="D152" s="56" t="s">
        <v>283</v>
      </c>
      <c r="E152" s="57" t="s">
        <v>284</v>
      </c>
      <c r="F152" s="58" t="s">
        <v>37</v>
      </c>
      <c r="G152" s="55">
        <v>220</v>
      </c>
      <c r="H152" s="59">
        <v>1.408</v>
      </c>
      <c r="I152" s="93">
        <v>30972339</v>
      </c>
      <c r="J152" s="107">
        <v>220</v>
      </c>
      <c r="K152" s="108">
        <v>1.408</v>
      </c>
      <c r="L152" s="106">
        <v>43235</v>
      </c>
      <c r="M152" s="106"/>
      <c r="N152" s="96"/>
      <c r="O152" s="96"/>
      <c r="P152" s="96"/>
      <c r="Q152" s="96"/>
      <c r="R152" s="96">
        <v>43241</v>
      </c>
      <c r="S152" s="65" t="s">
        <v>38</v>
      </c>
      <c r="T152" s="78">
        <v>828</v>
      </c>
      <c r="U152" s="80">
        <f t="shared" si="4"/>
        <v>1165.824</v>
      </c>
      <c r="V152" s="78"/>
      <c r="W152" s="79"/>
      <c r="X152" s="80">
        <f t="shared" si="5"/>
        <v>1165.824</v>
      </c>
      <c r="Y152" s="86"/>
      <c r="Z152" s="86"/>
      <c r="AA152" s="86"/>
      <c r="AB152" s="86"/>
      <c r="AC152" s="86"/>
    </row>
    <row r="153" customHeight="1" spans="2:29">
      <c r="B153" s="54"/>
      <c r="C153" s="55">
        <v>104941</v>
      </c>
      <c r="D153" s="56" t="s">
        <v>357</v>
      </c>
      <c r="E153" s="57" t="s">
        <v>358</v>
      </c>
      <c r="F153" s="58" t="s">
        <v>37</v>
      </c>
      <c r="G153" s="55">
        <v>310</v>
      </c>
      <c r="H153" s="59">
        <v>2.038</v>
      </c>
      <c r="I153" s="93">
        <v>30972340</v>
      </c>
      <c r="J153" s="107">
        <v>310</v>
      </c>
      <c r="K153" s="108">
        <v>2.038</v>
      </c>
      <c r="L153" s="106">
        <v>43236</v>
      </c>
      <c r="M153" s="106"/>
      <c r="N153" s="96"/>
      <c r="O153" s="96"/>
      <c r="P153" s="96"/>
      <c r="Q153" s="96"/>
      <c r="R153" s="96">
        <v>43241</v>
      </c>
      <c r="S153" s="65" t="s">
        <v>38</v>
      </c>
      <c r="T153" s="78">
        <v>580</v>
      </c>
      <c r="U153" s="80">
        <f t="shared" si="4"/>
        <v>1182.04</v>
      </c>
      <c r="V153" s="78"/>
      <c r="W153" s="79"/>
      <c r="X153" s="80">
        <f t="shared" si="5"/>
        <v>1182.04</v>
      </c>
      <c r="Y153" s="86"/>
      <c r="Z153" s="86"/>
      <c r="AA153" s="86"/>
      <c r="AB153" s="86"/>
      <c r="AC153" s="86"/>
    </row>
    <row r="154" customHeight="1" spans="2:29">
      <c r="B154" s="54"/>
      <c r="C154" s="55">
        <v>104942</v>
      </c>
      <c r="D154" s="56" t="s">
        <v>62</v>
      </c>
      <c r="E154" s="57" t="s">
        <v>63</v>
      </c>
      <c r="F154" s="58" t="s">
        <v>37</v>
      </c>
      <c r="G154" s="55">
        <v>300</v>
      </c>
      <c r="H154" s="59">
        <v>2.01</v>
      </c>
      <c r="I154" s="93">
        <v>30972341</v>
      </c>
      <c r="J154" s="107">
        <v>300</v>
      </c>
      <c r="K154" s="108">
        <v>2.01</v>
      </c>
      <c r="L154" s="106">
        <v>43236</v>
      </c>
      <c r="M154" s="106"/>
      <c r="N154" s="96"/>
      <c r="O154" s="96"/>
      <c r="P154" s="96"/>
      <c r="Q154" s="96"/>
      <c r="R154" s="96">
        <v>43241</v>
      </c>
      <c r="S154" s="65" t="s">
        <v>38</v>
      </c>
      <c r="T154" s="78">
        <v>517</v>
      </c>
      <c r="U154" s="80">
        <f t="shared" si="4"/>
        <v>1039.17</v>
      </c>
      <c r="V154" s="78"/>
      <c r="W154" s="79"/>
      <c r="X154" s="80">
        <f t="shared" si="5"/>
        <v>1039.17</v>
      </c>
      <c r="Y154" s="86"/>
      <c r="Z154" s="86"/>
      <c r="AA154" s="86"/>
      <c r="AB154" s="86"/>
      <c r="AC154" s="86"/>
    </row>
    <row r="155" customHeight="1" spans="2:29">
      <c r="B155" s="54"/>
      <c r="C155" s="55">
        <v>104949</v>
      </c>
      <c r="D155" s="56" t="s">
        <v>68</v>
      </c>
      <c r="E155" s="57" t="s">
        <v>65</v>
      </c>
      <c r="F155" s="58" t="s">
        <v>37</v>
      </c>
      <c r="G155" s="55">
        <v>1500</v>
      </c>
      <c r="H155" s="59">
        <v>13.5</v>
      </c>
      <c r="I155" s="93">
        <v>30972342</v>
      </c>
      <c r="J155" s="107">
        <v>1500</v>
      </c>
      <c r="K155" s="108">
        <v>13.5</v>
      </c>
      <c r="L155" s="106">
        <v>43235</v>
      </c>
      <c r="M155" s="106"/>
      <c r="N155" s="96"/>
      <c r="O155" s="96"/>
      <c r="P155" s="96"/>
      <c r="Q155" s="96"/>
      <c r="R155" s="96">
        <v>43240</v>
      </c>
      <c r="S155" s="65" t="s">
        <v>38</v>
      </c>
      <c r="T155" s="78">
        <v>518</v>
      </c>
      <c r="U155" s="80">
        <f t="shared" si="4"/>
        <v>6993</v>
      </c>
      <c r="V155" s="78"/>
      <c r="W155" s="79"/>
      <c r="X155" s="80">
        <f t="shared" si="5"/>
        <v>6993</v>
      </c>
      <c r="Y155" s="86"/>
      <c r="Z155" s="86"/>
      <c r="AA155" s="86"/>
      <c r="AB155" s="86"/>
      <c r="AC155" s="86"/>
    </row>
    <row r="156" customHeight="1" spans="2:29">
      <c r="B156" s="54"/>
      <c r="C156" s="55">
        <v>104954</v>
      </c>
      <c r="D156" s="56" t="s">
        <v>320</v>
      </c>
      <c r="E156" s="57" t="s">
        <v>321</v>
      </c>
      <c r="F156" s="58" t="s">
        <v>37</v>
      </c>
      <c r="G156" s="55">
        <v>340</v>
      </c>
      <c r="H156" s="59">
        <v>2.176</v>
      </c>
      <c r="I156" s="93">
        <v>30972343</v>
      </c>
      <c r="J156" s="107">
        <v>340</v>
      </c>
      <c r="K156" s="108">
        <v>2.176</v>
      </c>
      <c r="L156" s="106">
        <v>43236</v>
      </c>
      <c r="M156" s="106"/>
      <c r="N156" s="96"/>
      <c r="O156" s="96"/>
      <c r="P156" s="96"/>
      <c r="Q156" s="96"/>
      <c r="R156" s="96">
        <v>43241</v>
      </c>
      <c r="S156" s="65" t="s">
        <v>38</v>
      </c>
      <c r="T156" s="78">
        <v>595</v>
      </c>
      <c r="U156" s="80">
        <f t="shared" si="4"/>
        <v>1294.72</v>
      </c>
      <c r="V156" s="78"/>
      <c r="W156" s="79"/>
      <c r="X156" s="80">
        <f t="shared" si="5"/>
        <v>1294.72</v>
      </c>
      <c r="Y156" s="86"/>
      <c r="Z156" s="86"/>
      <c r="AA156" s="86"/>
      <c r="AB156" s="86"/>
      <c r="AC156" s="86"/>
    </row>
    <row r="157" customHeight="1" spans="2:29">
      <c r="B157" s="54"/>
      <c r="C157" s="55">
        <v>104989</v>
      </c>
      <c r="D157" s="56" t="s">
        <v>85</v>
      </c>
      <c r="E157" s="57" t="s">
        <v>70</v>
      </c>
      <c r="F157" s="58" t="s">
        <v>37</v>
      </c>
      <c r="G157" s="55">
        <v>200</v>
      </c>
      <c r="H157" s="59">
        <v>1.34</v>
      </c>
      <c r="I157" s="93">
        <v>30972344</v>
      </c>
      <c r="J157" s="107">
        <v>200</v>
      </c>
      <c r="K157" s="108">
        <v>1.34</v>
      </c>
      <c r="L157" s="106">
        <v>43235</v>
      </c>
      <c r="M157" s="106"/>
      <c r="N157" s="96"/>
      <c r="O157" s="96"/>
      <c r="P157" s="96"/>
      <c r="Q157" s="96"/>
      <c r="R157" s="96">
        <v>43241</v>
      </c>
      <c r="S157" s="65" t="s">
        <v>38</v>
      </c>
      <c r="T157" s="78">
        <v>540</v>
      </c>
      <c r="U157" s="80">
        <f t="shared" si="4"/>
        <v>723.6</v>
      </c>
      <c r="V157" s="78"/>
      <c r="W157" s="79"/>
      <c r="X157" s="80">
        <f t="shared" si="5"/>
        <v>723.6</v>
      </c>
      <c r="Y157" s="86"/>
      <c r="Z157" s="86"/>
      <c r="AA157" s="86"/>
      <c r="AB157" s="86"/>
      <c r="AC157" s="86"/>
    </row>
    <row r="158" customHeight="1" spans="2:29">
      <c r="B158" s="54"/>
      <c r="C158" s="55">
        <v>104990</v>
      </c>
      <c r="D158" s="56" t="s">
        <v>359</v>
      </c>
      <c r="E158" s="57" t="s">
        <v>360</v>
      </c>
      <c r="F158" s="58" t="s">
        <v>37</v>
      </c>
      <c r="G158" s="55">
        <v>285</v>
      </c>
      <c r="H158" s="59">
        <v>1.857</v>
      </c>
      <c r="I158" s="93">
        <v>30972345</v>
      </c>
      <c r="J158" s="107">
        <v>285</v>
      </c>
      <c r="K158" s="108">
        <v>1.857</v>
      </c>
      <c r="L158" s="106">
        <v>43235</v>
      </c>
      <c r="M158" s="106"/>
      <c r="N158" s="96"/>
      <c r="O158" s="96"/>
      <c r="P158" s="96"/>
      <c r="Q158" s="96"/>
      <c r="R158" s="96">
        <v>43241</v>
      </c>
      <c r="S158" s="65" t="s">
        <v>38</v>
      </c>
      <c r="T158" s="78">
        <v>634</v>
      </c>
      <c r="U158" s="80">
        <f t="shared" si="4"/>
        <v>1177.338</v>
      </c>
      <c r="V158" s="78"/>
      <c r="W158" s="79"/>
      <c r="X158" s="80">
        <f t="shared" si="5"/>
        <v>1177.338</v>
      </c>
      <c r="Y158" s="86"/>
      <c r="Z158" s="86"/>
      <c r="AA158" s="86"/>
      <c r="AB158" s="86"/>
      <c r="AC158" s="86"/>
    </row>
    <row r="159" customHeight="1" spans="2:29">
      <c r="B159" s="54"/>
      <c r="C159" s="55">
        <v>104992</v>
      </c>
      <c r="D159" s="56" t="s">
        <v>626</v>
      </c>
      <c r="E159" s="57" t="s">
        <v>627</v>
      </c>
      <c r="F159" s="58" t="s">
        <v>37</v>
      </c>
      <c r="G159" s="55">
        <v>220</v>
      </c>
      <c r="H159" s="59">
        <v>1.408</v>
      </c>
      <c r="I159" s="93">
        <v>30972346</v>
      </c>
      <c r="J159" s="107">
        <v>220</v>
      </c>
      <c r="K159" s="108">
        <v>1.408</v>
      </c>
      <c r="L159" s="106">
        <v>43235</v>
      </c>
      <c r="M159" s="106"/>
      <c r="N159" s="96"/>
      <c r="O159" s="96"/>
      <c r="P159" s="96"/>
      <c r="Q159" s="96"/>
      <c r="R159" s="96">
        <v>43241</v>
      </c>
      <c r="S159" s="65" t="s">
        <v>38</v>
      </c>
      <c r="T159" s="78">
        <v>592</v>
      </c>
      <c r="U159" s="80">
        <f t="shared" si="4"/>
        <v>833.536</v>
      </c>
      <c r="V159" s="78"/>
      <c r="W159" s="79"/>
      <c r="X159" s="80">
        <f t="shared" si="5"/>
        <v>833.536</v>
      </c>
      <c r="Y159" s="86"/>
      <c r="Z159" s="86"/>
      <c r="AA159" s="86"/>
      <c r="AB159" s="86"/>
      <c r="AC159" s="86"/>
    </row>
    <row r="160" customHeight="1" spans="2:29">
      <c r="B160" s="54"/>
      <c r="C160" s="55">
        <v>104993</v>
      </c>
      <c r="D160" s="56" t="s">
        <v>227</v>
      </c>
      <c r="E160" s="57" t="s">
        <v>228</v>
      </c>
      <c r="F160" s="58" t="s">
        <v>37</v>
      </c>
      <c r="G160" s="55">
        <v>1004</v>
      </c>
      <c r="H160" s="59">
        <v>6.4916</v>
      </c>
      <c r="I160" s="93">
        <v>30972347</v>
      </c>
      <c r="J160" s="107">
        <v>1004</v>
      </c>
      <c r="K160" s="108">
        <v>6.4916</v>
      </c>
      <c r="L160" s="106">
        <v>43236</v>
      </c>
      <c r="M160" s="106"/>
      <c r="N160" s="96"/>
      <c r="O160" s="96"/>
      <c r="P160" s="96"/>
      <c r="Q160" s="96"/>
      <c r="R160" s="96">
        <v>43242</v>
      </c>
      <c r="S160" s="65" t="s">
        <v>38</v>
      </c>
      <c r="T160" s="78">
        <v>396</v>
      </c>
      <c r="U160" s="80">
        <f t="shared" si="4"/>
        <v>2570.6736</v>
      </c>
      <c r="V160" s="78"/>
      <c r="W160" s="79"/>
      <c r="X160" s="80">
        <f t="shared" si="5"/>
        <v>2570.6736</v>
      </c>
      <c r="Y160" s="86"/>
      <c r="Z160" s="86"/>
      <c r="AA160" s="86"/>
      <c r="AB160" s="86"/>
      <c r="AC160" s="86"/>
    </row>
    <row r="161" customHeight="1" spans="2:29">
      <c r="B161" s="54"/>
      <c r="C161" s="55">
        <v>104994</v>
      </c>
      <c r="D161" s="56" t="s">
        <v>431</v>
      </c>
      <c r="E161" s="57" t="s">
        <v>93</v>
      </c>
      <c r="F161" s="58" t="s">
        <v>37</v>
      </c>
      <c r="G161" s="55">
        <v>210</v>
      </c>
      <c r="H161" s="59">
        <v>1.659</v>
      </c>
      <c r="I161" s="93">
        <v>30972348</v>
      </c>
      <c r="J161" s="107">
        <v>210</v>
      </c>
      <c r="K161" s="108">
        <v>1.659</v>
      </c>
      <c r="L161" s="106">
        <v>43235</v>
      </c>
      <c r="M161" s="106"/>
      <c r="N161" s="96"/>
      <c r="O161" s="96"/>
      <c r="P161" s="96"/>
      <c r="Q161" s="96"/>
      <c r="R161" s="96">
        <v>43240</v>
      </c>
      <c r="S161" s="65" t="s">
        <v>38</v>
      </c>
      <c r="T161" s="78">
        <v>611</v>
      </c>
      <c r="U161" s="80">
        <f t="shared" si="4"/>
        <v>1013.649</v>
      </c>
      <c r="V161" s="78"/>
      <c r="W161" s="79"/>
      <c r="X161" s="80">
        <f t="shared" si="5"/>
        <v>1013.649</v>
      </c>
      <c r="Y161" s="86"/>
      <c r="Z161" s="86"/>
      <c r="AA161" s="86"/>
      <c r="AB161" s="86"/>
      <c r="AC161" s="86"/>
    </row>
    <row r="162" customHeight="1" spans="2:29">
      <c r="B162" s="54"/>
      <c r="C162" s="55">
        <v>104995</v>
      </c>
      <c r="D162" s="56" t="s">
        <v>633</v>
      </c>
      <c r="E162" s="57" t="s">
        <v>93</v>
      </c>
      <c r="F162" s="58" t="s">
        <v>37</v>
      </c>
      <c r="G162" s="55">
        <v>300</v>
      </c>
      <c r="H162" s="59">
        <v>1.92</v>
      </c>
      <c r="I162" s="93">
        <v>30972349</v>
      </c>
      <c r="J162" s="107">
        <v>300</v>
      </c>
      <c r="K162" s="108">
        <v>1.92</v>
      </c>
      <c r="L162" s="106">
        <v>43235</v>
      </c>
      <c r="M162" s="106"/>
      <c r="N162" s="96"/>
      <c r="O162" s="96"/>
      <c r="P162" s="96"/>
      <c r="Q162" s="96"/>
      <c r="R162" s="96">
        <v>43240</v>
      </c>
      <c r="S162" s="65" t="s">
        <v>38</v>
      </c>
      <c r="T162" s="78">
        <v>611</v>
      </c>
      <c r="U162" s="80">
        <f t="shared" si="4"/>
        <v>1173.12</v>
      </c>
      <c r="V162" s="78"/>
      <c r="W162" s="79"/>
      <c r="X162" s="80">
        <f t="shared" si="5"/>
        <v>1173.12</v>
      </c>
      <c r="Y162" s="86"/>
      <c r="Z162" s="86"/>
      <c r="AA162" s="86"/>
      <c r="AB162" s="86"/>
      <c r="AC162" s="86"/>
    </row>
    <row r="163" customHeight="1" spans="2:29">
      <c r="B163" s="54"/>
      <c r="C163" s="55">
        <v>104996</v>
      </c>
      <c r="D163" s="56" t="s">
        <v>445</v>
      </c>
      <c r="E163" s="57" t="s">
        <v>446</v>
      </c>
      <c r="F163" s="58" t="s">
        <v>37</v>
      </c>
      <c r="G163" s="55">
        <v>240</v>
      </c>
      <c r="H163" s="59">
        <v>1.944</v>
      </c>
      <c r="I163" s="93">
        <v>30972350</v>
      </c>
      <c r="J163" s="107">
        <v>240</v>
      </c>
      <c r="K163" s="108">
        <v>1.944</v>
      </c>
      <c r="L163" s="106">
        <v>43235</v>
      </c>
      <c r="M163" s="106"/>
      <c r="N163" s="96"/>
      <c r="O163" s="96"/>
      <c r="P163" s="96"/>
      <c r="Q163" s="96"/>
      <c r="R163" s="96">
        <v>43241</v>
      </c>
      <c r="S163" s="65" t="s">
        <v>38</v>
      </c>
      <c r="T163" s="78">
        <v>820</v>
      </c>
      <c r="U163" s="80">
        <f t="shared" si="4"/>
        <v>1594.08</v>
      </c>
      <c r="V163" s="78"/>
      <c r="W163" s="79"/>
      <c r="X163" s="80">
        <f t="shared" si="5"/>
        <v>1594.08</v>
      </c>
      <c r="Y163" s="86"/>
      <c r="Z163" s="86"/>
      <c r="AA163" s="86"/>
      <c r="AB163" s="86"/>
      <c r="AC163" s="86"/>
    </row>
    <row r="164" customHeight="1" spans="2:29">
      <c r="B164" s="54"/>
      <c r="C164" s="55">
        <v>104998</v>
      </c>
      <c r="D164" s="56" t="s">
        <v>540</v>
      </c>
      <c r="E164" s="57" t="s">
        <v>541</v>
      </c>
      <c r="F164" s="58" t="s">
        <v>37</v>
      </c>
      <c r="G164" s="55">
        <v>320</v>
      </c>
      <c r="H164" s="59">
        <v>2.192</v>
      </c>
      <c r="I164" s="93">
        <v>30972351</v>
      </c>
      <c r="J164" s="107">
        <v>320</v>
      </c>
      <c r="K164" s="108">
        <v>2.192</v>
      </c>
      <c r="L164" s="106">
        <v>43235</v>
      </c>
      <c r="M164" s="106"/>
      <c r="N164" s="96"/>
      <c r="O164" s="96"/>
      <c r="P164" s="96"/>
      <c r="Q164" s="96"/>
      <c r="R164" s="96">
        <v>43241</v>
      </c>
      <c r="S164" s="65" t="s">
        <v>38</v>
      </c>
      <c r="T164" s="78">
        <v>676</v>
      </c>
      <c r="U164" s="80">
        <f t="shared" si="4"/>
        <v>1481.792</v>
      </c>
      <c r="V164" s="78"/>
      <c r="W164" s="79"/>
      <c r="X164" s="80">
        <f t="shared" si="5"/>
        <v>1481.792</v>
      </c>
      <c r="Y164" s="86"/>
      <c r="Z164" s="86"/>
      <c r="AA164" s="86"/>
      <c r="AB164" s="86"/>
      <c r="AC164" s="86"/>
    </row>
    <row r="165" customHeight="1" spans="2:29">
      <c r="B165" s="54">
        <v>43235</v>
      </c>
      <c r="C165" s="55">
        <v>104640</v>
      </c>
      <c r="D165" s="56" t="s">
        <v>674</v>
      </c>
      <c r="E165" s="57" t="s">
        <v>51</v>
      </c>
      <c r="F165" s="58" t="s">
        <v>675</v>
      </c>
      <c r="G165" s="55">
        <v>380</v>
      </c>
      <c r="H165" s="59">
        <v>6.398</v>
      </c>
      <c r="I165" s="93">
        <v>30972250</v>
      </c>
      <c r="J165" s="107">
        <v>380</v>
      </c>
      <c r="K165" s="108">
        <v>6.398</v>
      </c>
      <c r="L165" s="106">
        <v>43235</v>
      </c>
      <c r="M165" s="106"/>
      <c r="N165" s="96"/>
      <c r="O165" s="96"/>
      <c r="P165" s="96"/>
      <c r="Q165" s="96"/>
      <c r="R165" s="96">
        <v>43238</v>
      </c>
      <c r="S165" s="65" t="s">
        <v>38</v>
      </c>
      <c r="T165" s="78">
        <v>540</v>
      </c>
      <c r="U165" s="80">
        <f t="shared" si="4"/>
        <v>3454.92</v>
      </c>
      <c r="V165" s="78"/>
      <c r="W165" s="79"/>
      <c r="X165" s="80">
        <f t="shared" si="5"/>
        <v>3454.92</v>
      </c>
      <c r="Y165" s="86"/>
      <c r="Z165" s="86"/>
      <c r="AA165" s="86"/>
      <c r="AB165" s="86"/>
      <c r="AC165" s="86"/>
    </row>
    <row r="166" customHeight="1" spans="2:29">
      <c r="B166" s="54"/>
      <c r="C166" s="55">
        <v>105040</v>
      </c>
      <c r="D166" s="56" t="s">
        <v>201</v>
      </c>
      <c r="E166" s="57" t="s">
        <v>53</v>
      </c>
      <c r="F166" s="58" t="s">
        <v>37</v>
      </c>
      <c r="G166" s="55">
        <v>480</v>
      </c>
      <c r="H166" s="59">
        <v>3.18</v>
      </c>
      <c r="I166" s="93">
        <v>30972251</v>
      </c>
      <c r="J166" s="107">
        <v>480</v>
      </c>
      <c r="K166" s="108">
        <v>3.18</v>
      </c>
      <c r="L166" s="106">
        <v>43236</v>
      </c>
      <c r="M166" s="106"/>
      <c r="N166" s="96"/>
      <c r="O166" s="96"/>
      <c r="P166" s="96"/>
      <c r="Q166" s="96"/>
      <c r="R166" s="96">
        <v>43241</v>
      </c>
      <c r="S166" s="65" t="s">
        <v>38</v>
      </c>
      <c r="T166" s="78">
        <v>530</v>
      </c>
      <c r="U166" s="80">
        <f t="shared" si="4"/>
        <v>1685.4</v>
      </c>
      <c r="V166" s="78"/>
      <c r="W166" s="79"/>
      <c r="X166" s="80">
        <f t="shared" si="5"/>
        <v>1685.4</v>
      </c>
      <c r="Y166" s="86"/>
      <c r="Z166" s="86"/>
      <c r="AA166" s="86"/>
      <c r="AB166" s="86"/>
      <c r="AC166" s="86"/>
    </row>
    <row r="167" customHeight="1" spans="2:29">
      <c r="B167" s="54"/>
      <c r="C167" s="55">
        <v>105045</v>
      </c>
      <c r="D167" s="56" t="s">
        <v>676</v>
      </c>
      <c r="E167" s="57" t="s">
        <v>677</v>
      </c>
      <c r="F167" s="58" t="s">
        <v>37</v>
      </c>
      <c r="G167" s="55">
        <v>200</v>
      </c>
      <c r="H167" s="59">
        <v>1.448</v>
      </c>
      <c r="I167" s="93">
        <v>30972252</v>
      </c>
      <c r="J167" s="107">
        <v>200</v>
      </c>
      <c r="K167" s="108">
        <v>1.448</v>
      </c>
      <c r="L167" s="106">
        <v>43236</v>
      </c>
      <c r="M167" s="106"/>
      <c r="N167" s="96"/>
      <c r="O167" s="96"/>
      <c r="P167" s="96"/>
      <c r="Q167" s="96"/>
      <c r="R167" s="96">
        <v>43240</v>
      </c>
      <c r="S167" s="65" t="s">
        <v>38</v>
      </c>
      <c r="T167" s="78">
        <v>695</v>
      </c>
      <c r="U167" s="80">
        <f t="shared" si="4"/>
        <v>1006.36</v>
      </c>
      <c r="V167" s="78"/>
      <c r="W167" s="79"/>
      <c r="X167" s="80">
        <f t="shared" si="5"/>
        <v>1006.36</v>
      </c>
      <c r="Y167" s="86"/>
      <c r="Z167" s="86"/>
      <c r="AA167" s="86"/>
      <c r="AB167" s="86"/>
      <c r="AC167" s="86"/>
    </row>
    <row r="168" customHeight="1" spans="2:29">
      <c r="B168" s="54"/>
      <c r="C168" s="55">
        <v>105047</v>
      </c>
      <c r="D168" s="56" t="s">
        <v>503</v>
      </c>
      <c r="E168" s="57" t="s">
        <v>504</v>
      </c>
      <c r="F168" s="58" t="s">
        <v>37</v>
      </c>
      <c r="G168" s="55">
        <v>230</v>
      </c>
      <c r="H168" s="59">
        <v>1.604</v>
      </c>
      <c r="I168" s="93">
        <v>30972253</v>
      </c>
      <c r="J168" s="107">
        <v>230</v>
      </c>
      <c r="K168" s="108">
        <v>1.604</v>
      </c>
      <c r="L168" s="106">
        <v>43236</v>
      </c>
      <c r="M168" s="106"/>
      <c r="N168" s="96"/>
      <c r="O168" s="96"/>
      <c r="P168" s="96"/>
      <c r="Q168" s="96"/>
      <c r="R168" s="96">
        <v>43241</v>
      </c>
      <c r="S168" s="65" t="s">
        <v>38</v>
      </c>
      <c r="T168" s="78">
        <v>594</v>
      </c>
      <c r="U168" s="80">
        <f t="shared" si="4"/>
        <v>952.776</v>
      </c>
      <c r="V168" s="78"/>
      <c r="W168" s="79"/>
      <c r="X168" s="80">
        <f t="shared" si="5"/>
        <v>952.776</v>
      </c>
      <c r="Y168" s="86"/>
      <c r="Z168" s="86"/>
      <c r="AA168" s="86"/>
      <c r="AB168" s="86"/>
      <c r="AC168" s="86"/>
    </row>
    <row r="169" customHeight="1" spans="2:29">
      <c r="B169" s="54"/>
      <c r="C169" s="55">
        <v>105052</v>
      </c>
      <c r="D169" s="56" t="s">
        <v>218</v>
      </c>
      <c r="E169" s="57" t="s">
        <v>219</v>
      </c>
      <c r="F169" s="58" t="s">
        <v>37</v>
      </c>
      <c r="G169" s="55">
        <v>200</v>
      </c>
      <c r="H169" s="59">
        <v>1.607</v>
      </c>
      <c r="I169" s="93">
        <v>30972254</v>
      </c>
      <c r="J169" s="107">
        <v>200</v>
      </c>
      <c r="K169" s="108">
        <v>1.607</v>
      </c>
      <c r="L169" s="106">
        <v>43236</v>
      </c>
      <c r="M169" s="106"/>
      <c r="N169" s="96"/>
      <c r="O169" s="96"/>
      <c r="P169" s="96"/>
      <c r="Q169" s="96"/>
      <c r="R169" s="96">
        <v>43240</v>
      </c>
      <c r="S169" s="65" t="s">
        <v>38</v>
      </c>
      <c r="T169" s="78">
        <v>563</v>
      </c>
      <c r="U169" s="80">
        <f t="shared" si="4"/>
        <v>904.741</v>
      </c>
      <c r="V169" s="78"/>
      <c r="W169" s="79"/>
      <c r="X169" s="80">
        <f t="shared" si="5"/>
        <v>904.741</v>
      </c>
      <c r="Y169" s="86"/>
      <c r="Z169" s="86"/>
      <c r="AA169" s="86"/>
      <c r="AB169" s="86"/>
      <c r="AC169" s="86"/>
    </row>
    <row r="170" customHeight="1" spans="2:29">
      <c r="B170" s="54"/>
      <c r="C170" s="55">
        <v>105053</v>
      </c>
      <c r="D170" s="56" t="s">
        <v>141</v>
      </c>
      <c r="E170" s="57" t="s">
        <v>65</v>
      </c>
      <c r="F170" s="58" t="s">
        <v>37</v>
      </c>
      <c r="G170" s="55">
        <v>1500</v>
      </c>
      <c r="H170" s="59">
        <v>13.5</v>
      </c>
      <c r="I170" s="93">
        <v>30972255</v>
      </c>
      <c r="J170" s="107">
        <v>1500</v>
      </c>
      <c r="K170" s="108">
        <v>13.5</v>
      </c>
      <c r="L170" s="106">
        <v>43236</v>
      </c>
      <c r="M170" s="106"/>
      <c r="N170" s="96"/>
      <c r="O170" s="96"/>
      <c r="P170" s="96"/>
      <c r="Q170" s="96"/>
      <c r="R170" s="96">
        <v>43240</v>
      </c>
      <c r="S170" s="65" t="s">
        <v>38</v>
      </c>
      <c r="T170" s="78">
        <v>518</v>
      </c>
      <c r="U170" s="80">
        <f t="shared" si="4"/>
        <v>6993</v>
      </c>
      <c r="V170" s="78"/>
      <c r="W170" s="79"/>
      <c r="X170" s="80">
        <f t="shared" si="5"/>
        <v>6993</v>
      </c>
      <c r="Y170" s="86"/>
      <c r="Z170" s="86"/>
      <c r="AA170" s="86"/>
      <c r="AB170" s="86"/>
      <c r="AC170" s="86"/>
    </row>
    <row r="171" customHeight="1" spans="2:29">
      <c r="B171" s="54"/>
      <c r="C171" s="55">
        <v>105054</v>
      </c>
      <c r="D171" s="56" t="s">
        <v>256</v>
      </c>
      <c r="E171" s="57" t="s">
        <v>87</v>
      </c>
      <c r="F171" s="58" t="s">
        <v>37</v>
      </c>
      <c r="G171" s="55">
        <v>550</v>
      </c>
      <c r="H171" s="59">
        <v>4.48</v>
      </c>
      <c r="I171" s="93">
        <v>30972256</v>
      </c>
      <c r="J171" s="107">
        <v>550</v>
      </c>
      <c r="K171" s="108">
        <v>4.48</v>
      </c>
      <c r="L171" s="106">
        <v>43236</v>
      </c>
      <c r="M171" s="106"/>
      <c r="N171" s="96"/>
      <c r="O171" s="96"/>
      <c r="P171" s="96"/>
      <c r="Q171" s="96"/>
      <c r="R171" s="96">
        <v>43241</v>
      </c>
      <c r="S171" s="65" t="s">
        <v>38</v>
      </c>
      <c r="T171" s="78">
        <v>452</v>
      </c>
      <c r="U171" s="80">
        <f t="shared" si="4"/>
        <v>2024.96</v>
      </c>
      <c r="V171" s="78"/>
      <c r="W171" s="79"/>
      <c r="X171" s="80">
        <f t="shared" si="5"/>
        <v>2024.96</v>
      </c>
      <c r="Y171" s="86"/>
      <c r="Z171" s="86"/>
      <c r="AA171" s="86"/>
      <c r="AB171" s="86"/>
      <c r="AC171" s="86"/>
    </row>
    <row r="172" customHeight="1" spans="2:29">
      <c r="B172" s="54"/>
      <c r="C172" s="55">
        <v>105055</v>
      </c>
      <c r="D172" s="56" t="s">
        <v>232</v>
      </c>
      <c r="E172" s="57" t="s">
        <v>233</v>
      </c>
      <c r="F172" s="58" t="s">
        <v>37</v>
      </c>
      <c r="G172" s="55">
        <v>215</v>
      </c>
      <c r="H172" s="59">
        <v>1.82</v>
      </c>
      <c r="I172" s="93">
        <v>30972257</v>
      </c>
      <c r="J172" s="107">
        <v>215</v>
      </c>
      <c r="K172" s="108">
        <v>1.82</v>
      </c>
      <c r="L172" s="106">
        <v>43236</v>
      </c>
      <c r="M172" s="106"/>
      <c r="N172" s="96"/>
      <c r="O172" s="96"/>
      <c r="P172" s="96"/>
      <c r="Q172" s="96"/>
      <c r="R172" s="96">
        <v>43241</v>
      </c>
      <c r="S172" s="65" t="s">
        <v>38</v>
      </c>
      <c r="T172" s="78">
        <v>621</v>
      </c>
      <c r="U172" s="80">
        <f t="shared" si="4"/>
        <v>1130.22</v>
      </c>
      <c r="V172" s="78"/>
      <c r="W172" s="79"/>
      <c r="X172" s="80">
        <f t="shared" si="5"/>
        <v>1130.22</v>
      </c>
      <c r="Y172" s="86"/>
      <c r="Z172" s="86"/>
      <c r="AA172" s="86"/>
      <c r="AB172" s="86"/>
      <c r="AC172" s="86"/>
    </row>
    <row r="173" customHeight="1" spans="2:29">
      <c r="B173" s="54"/>
      <c r="C173" s="55">
        <v>105056</v>
      </c>
      <c r="D173" s="56" t="s">
        <v>234</v>
      </c>
      <c r="E173" s="57" t="s">
        <v>235</v>
      </c>
      <c r="F173" s="58" t="s">
        <v>37</v>
      </c>
      <c r="G173" s="55">
        <v>508</v>
      </c>
      <c r="H173" s="59">
        <v>4.4832</v>
      </c>
      <c r="I173" s="93">
        <v>30972258</v>
      </c>
      <c r="J173" s="107">
        <v>508</v>
      </c>
      <c r="K173" s="108">
        <v>4.4832</v>
      </c>
      <c r="L173" s="106">
        <v>43236</v>
      </c>
      <c r="M173" s="106"/>
      <c r="N173" s="96"/>
      <c r="O173" s="96"/>
      <c r="P173" s="96"/>
      <c r="Q173" s="96"/>
      <c r="R173" s="96">
        <v>43241</v>
      </c>
      <c r="S173" s="65" t="s">
        <v>38</v>
      </c>
      <c r="T173" s="78">
        <v>660</v>
      </c>
      <c r="U173" s="80">
        <f t="shared" si="4"/>
        <v>2958.912</v>
      </c>
      <c r="V173" s="78"/>
      <c r="W173" s="79"/>
      <c r="X173" s="80">
        <f t="shared" si="5"/>
        <v>2958.912</v>
      </c>
      <c r="Y173" s="86"/>
      <c r="Z173" s="86"/>
      <c r="AA173" s="86"/>
      <c r="AB173" s="86"/>
      <c r="AC173" s="86"/>
    </row>
    <row r="174" customHeight="1" spans="2:29">
      <c r="B174" s="54"/>
      <c r="C174" s="55">
        <v>105060</v>
      </c>
      <c r="D174" s="56" t="s">
        <v>123</v>
      </c>
      <c r="E174" s="57" t="s">
        <v>124</v>
      </c>
      <c r="F174" s="58" t="s">
        <v>37</v>
      </c>
      <c r="G174" s="55">
        <v>300</v>
      </c>
      <c r="H174" s="59">
        <v>1.92</v>
      </c>
      <c r="I174" s="93">
        <v>30972259</v>
      </c>
      <c r="J174" s="107">
        <v>300</v>
      </c>
      <c r="K174" s="108">
        <v>1.92</v>
      </c>
      <c r="L174" s="106">
        <v>43236</v>
      </c>
      <c r="M174" s="106"/>
      <c r="N174" s="96"/>
      <c r="O174" s="96"/>
      <c r="P174" s="96"/>
      <c r="Q174" s="96"/>
      <c r="R174" s="96">
        <v>43240</v>
      </c>
      <c r="S174" s="65" t="s">
        <v>38</v>
      </c>
      <c r="T174" s="78">
        <v>530</v>
      </c>
      <c r="U174" s="80">
        <f t="shared" si="4"/>
        <v>1017.6</v>
      </c>
      <c r="V174" s="78"/>
      <c r="W174" s="79"/>
      <c r="X174" s="80">
        <f t="shared" si="5"/>
        <v>1017.6</v>
      </c>
      <c r="Y174" s="86"/>
      <c r="Z174" s="86"/>
      <c r="AA174" s="86"/>
      <c r="AB174" s="86"/>
      <c r="AC174" s="86"/>
    </row>
    <row r="175" customHeight="1" spans="2:29">
      <c r="B175" s="54"/>
      <c r="C175" s="55">
        <v>105061</v>
      </c>
      <c r="D175" s="56" t="s">
        <v>60</v>
      </c>
      <c r="E175" s="57" t="s">
        <v>61</v>
      </c>
      <c r="F175" s="58" t="s">
        <v>37</v>
      </c>
      <c r="G175" s="55">
        <v>1780</v>
      </c>
      <c r="H175" s="59">
        <v>11.896</v>
      </c>
      <c r="I175" s="93">
        <v>30972260</v>
      </c>
      <c r="J175" s="107">
        <v>1780</v>
      </c>
      <c r="K175" s="108">
        <v>11.896</v>
      </c>
      <c r="L175" s="106">
        <v>43236</v>
      </c>
      <c r="M175" s="106"/>
      <c r="N175" s="96"/>
      <c r="O175" s="96"/>
      <c r="P175" s="96"/>
      <c r="Q175" s="96"/>
      <c r="R175" s="96">
        <v>43240</v>
      </c>
      <c r="S175" s="65" t="s">
        <v>38</v>
      </c>
      <c r="T175" s="78">
        <v>320</v>
      </c>
      <c r="U175" s="80">
        <f t="shared" si="4"/>
        <v>3806.72</v>
      </c>
      <c r="V175" s="78"/>
      <c r="W175" s="79"/>
      <c r="X175" s="80">
        <f t="shared" si="5"/>
        <v>3806.72</v>
      </c>
      <c r="Y175" s="86"/>
      <c r="Z175" s="86"/>
      <c r="AA175" s="86"/>
      <c r="AB175" s="86"/>
      <c r="AC175" s="86"/>
    </row>
    <row r="176" customHeight="1" spans="2:29">
      <c r="B176" s="54"/>
      <c r="C176" s="55">
        <v>105062</v>
      </c>
      <c r="D176" s="56" t="s">
        <v>121</v>
      </c>
      <c r="E176" s="57" t="s">
        <v>122</v>
      </c>
      <c r="F176" s="58" t="s">
        <v>37</v>
      </c>
      <c r="G176" s="55">
        <v>1135</v>
      </c>
      <c r="H176" s="59">
        <v>7.4765</v>
      </c>
      <c r="I176" s="93">
        <v>30972261</v>
      </c>
      <c r="J176" s="107">
        <v>1135</v>
      </c>
      <c r="K176" s="108">
        <v>7.4765</v>
      </c>
      <c r="L176" s="106">
        <v>43236</v>
      </c>
      <c r="M176" s="106"/>
      <c r="N176" s="96"/>
      <c r="O176" s="96"/>
      <c r="P176" s="96"/>
      <c r="Q176" s="96"/>
      <c r="R176" s="96">
        <v>43241</v>
      </c>
      <c r="S176" s="65" t="s">
        <v>38</v>
      </c>
      <c r="T176" s="78">
        <v>553</v>
      </c>
      <c r="U176" s="80">
        <f t="shared" si="4"/>
        <v>4134.5045</v>
      </c>
      <c r="V176" s="78"/>
      <c r="W176" s="79"/>
      <c r="X176" s="80">
        <f t="shared" si="5"/>
        <v>4134.5045</v>
      </c>
      <c r="Y176" s="86"/>
      <c r="Z176" s="86"/>
      <c r="AA176" s="86"/>
      <c r="AB176" s="86"/>
      <c r="AC176" s="86"/>
    </row>
    <row r="177" customHeight="1" spans="2:29">
      <c r="B177" s="54"/>
      <c r="C177" s="55">
        <v>105063</v>
      </c>
      <c r="D177" s="56" t="s">
        <v>225</v>
      </c>
      <c r="E177" s="57" t="s">
        <v>226</v>
      </c>
      <c r="F177" s="58" t="s">
        <v>37</v>
      </c>
      <c r="G177" s="55">
        <v>220</v>
      </c>
      <c r="H177" s="59">
        <v>1.408</v>
      </c>
      <c r="I177" s="93">
        <v>30972262</v>
      </c>
      <c r="J177" s="107">
        <v>220</v>
      </c>
      <c r="K177" s="108">
        <v>1.408</v>
      </c>
      <c r="L177" s="106">
        <v>43236</v>
      </c>
      <c r="M177" s="106"/>
      <c r="N177" s="96"/>
      <c r="O177" s="96"/>
      <c r="P177" s="96"/>
      <c r="Q177" s="96"/>
      <c r="R177" s="96">
        <v>43240</v>
      </c>
      <c r="S177" s="65" t="s">
        <v>38</v>
      </c>
      <c r="T177" s="78">
        <v>592</v>
      </c>
      <c r="U177" s="80">
        <f t="shared" si="4"/>
        <v>833.536</v>
      </c>
      <c r="V177" s="78"/>
      <c r="W177" s="79"/>
      <c r="X177" s="80">
        <f t="shared" si="5"/>
        <v>833.536</v>
      </c>
      <c r="Y177" s="86"/>
      <c r="Z177" s="86"/>
      <c r="AA177" s="86"/>
      <c r="AB177" s="86"/>
      <c r="AC177" s="86"/>
    </row>
    <row r="178" customHeight="1" spans="2:29">
      <c r="B178" s="54"/>
      <c r="C178" s="55">
        <v>105111</v>
      </c>
      <c r="D178" s="56" t="s">
        <v>597</v>
      </c>
      <c r="E178" s="57" t="s">
        <v>598</v>
      </c>
      <c r="F178" s="58" t="s">
        <v>37</v>
      </c>
      <c r="G178" s="55">
        <v>200</v>
      </c>
      <c r="H178" s="59">
        <v>1.28</v>
      </c>
      <c r="I178" s="93">
        <v>30972274</v>
      </c>
      <c r="J178" s="107">
        <v>200</v>
      </c>
      <c r="K178" s="108">
        <v>1.28</v>
      </c>
      <c r="L178" s="106">
        <v>43236</v>
      </c>
      <c r="M178" s="106"/>
      <c r="N178" s="96"/>
      <c r="O178" s="96"/>
      <c r="P178" s="96"/>
      <c r="Q178" s="96"/>
      <c r="R178" s="96">
        <v>43241</v>
      </c>
      <c r="S178" s="65" t="s">
        <v>38</v>
      </c>
      <c r="T178" s="78">
        <v>816</v>
      </c>
      <c r="U178" s="80">
        <f t="shared" si="4"/>
        <v>1044.48</v>
      </c>
      <c r="V178" s="78"/>
      <c r="W178" s="79"/>
      <c r="X178" s="80">
        <f t="shared" si="5"/>
        <v>1044.48</v>
      </c>
      <c r="Y178" s="86"/>
      <c r="Z178" s="86"/>
      <c r="AA178" s="86"/>
      <c r="AB178" s="86"/>
      <c r="AC178" s="86"/>
    </row>
    <row r="179" customHeight="1" spans="2:29">
      <c r="B179" s="54"/>
      <c r="C179" s="55">
        <v>105112</v>
      </c>
      <c r="D179" s="56" t="s">
        <v>322</v>
      </c>
      <c r="E179" s="57" t="s">
        <v>301</v>
      </c>
      <c r="F179" s="58" t="s">
        <v>37</v>
      </c>
      <c r="G179" s="55">
        <v>300</v>
      </c>
      <c r="H179" s="59">
        <v>2.006</v>
      </c>
      <c r="I179" s="93">
        <v>30972275</v>
      </c>
      <c r="J179" s="107">
        <v>300</v>
      </c>
      <c r="K179" s="108">
        <v>2.006</v>
      </c>
      <c r="L179" s="106">
        <v>43236</v>
      </c>
      <c r="M179" s="106"/>
      <c r="N179" s="96"/>
      <c r="O179" s="96"/>
      <c r="P179" s="96"/>
      <c r="Q179" s="96"/>
      <c r="R179" s="96">
        <v>43241</v>
      </c>
      <c r="S179" s="65" t="s">
        <v>38</v>
      </c>
      <c r="T179" s="78">
        <v>650</v>
      </c>
      <c r="U179" s="80">
        <f t="shared" si="4"/>
        <v>1303.9</v>
      </c>
      <c r="V179" s="78"/>
      <c r="W179" s="79"/>
      <c r="X179" s="80">
        <f t="shared" si="5"/>
        <v>1303.9</v>
      </c>
      <c r="Y179" s="86"/>
      <c r="Z179" s="86"/>
      <c r="AA179" s="86"/>
      <c r="AB179" s="86"/>
      <c r="AC179" s="86"/>
    </row>
    <row r="180" customHeight="1" spans="2:29">
      <c r="B180" s="54"/>
      <c r="C180" s="55">
        <v>105113</v>
      </c>
      <c r="D180" s="56" t="s">
        <v>197</v>
      </c>
      <c r="E180" s="57" t="s">
        <v>198</v>
      </c>
      <c r="F180" s="58" t="s">
        <v>37</v>
      </c>
      <c r="G180" s="55">
        <v>1330</v>
      </c>
      <c r="H180" s="59">
        <v>9.322</v>
      </c>
      <c r="I180" s="93">
        <v>30972276</v>
      </c>
      <c r="J180" s="107">
        <v>1330</v>
      </c>
      <c r="K180" s="108">
        <v>9.322</v>
      </c>
      <c r="L180" s="106">
        <v>43236</v>
      </c>
      <c r="M180" s="106"/>
      <c r="N180" s="96"/>
      <c r="O180" s="96"/>
      <c r="P180" s="96"/>
      <c r="Q180" s="96"/>
      <c r="R180" s="96">
        <v>43241</v>
      </c>
      <c r="S180" s="65" t="s">
        <v>38</v>
      </c>
      <c r="T180" s="78">
        <v>775</v>
      </c>
      <c r="U180" s="80">
        <f t="shared" si="4"/>
        <v>7224.55</v>
      </c>
      <c r="V180" s="78"/>
      <c r="W180" s="79"/>
      <c r="X180" s="80">
        <f t="shared" si="5"/>
        <v>7224.55</v>
      </c>
      <c r="Y180" s="86"/>
      <c r="Z180" s="86"/>
      <c r="AA180" s="86"/>
      <c r="AB180" s="86"/>
      <c r="AC180" s="86"/>
    </row>
    <row r="181" customHeight="1" spans="2:29">
      <c r="B181" s="54"/>
      <c r="C181" s="55">
        <v>105114</v>
      </c>
      <c r="D181" s="56" t="s">
        <v>215</v>
      </c>
      <c r="E181" s="57" t="s">
        <v>216</v>
      </c>
      <c r="F181" s="58" t="s">
        <v>37</v>
      </c>
      <c r="G181" s="55">
        <v>230</v>
      </c>
      <c r="H181" s="59">
        <v>1.472</v>
      </c>
      <c r="I181" s="93">
        <v>30972277</v>
      </c>
      <c r="J181" s="107">
        <v>230</v>
      </c>
      <c r="K181" s="108">
        <v>1.472</v>
      </c>
      <c r="L181" s="106">
        <v>43236</v>
      </c>
      <c r="M181" s="106"/>
      <c r="N181" s="96"/>
      <c r="O181" s="96"/>
      <c r="P181" s="96"/>
      <c r="Q181" s="96"/>
      <c r="R181" s="96">
        <v>43242</v>
      </c>
      <c r="S181" s="65" t="s">
        <v>38</v>
      </c>
      <c r="T181" s="78">
        <v>815</v>
      </c>
      <c r="U181" s="80">
        <f t="shared" si="4"/>
        <v>1199.68</v>
      </c>
      <c r="V181" s="78"/>
      <c r="W181" s="79"/>
      <c r="X181" s="80">
        <f t="shared" si="5"/>
        <v>1199.68</v>
      </c>
      <c r="Y181" s="86"/>
      <c r="Z181" s="86"/>
      <c r="AA181" s="86"/>
      <c r="AB181" s="86"/>
      <c r="AC181" s="86"/>
    </row>
    <row r="182" customHeight="1" spans="2:29">
      <c r="B182" s="54"/>
      <c r="C182" s="55">
        <v>105115</v>
      </c>
      <c r="D182" s="56" t="s">
        <v>377</v>
      </c>
      <c r="E182" s="57" t="s">
        <v>378</v>
      </c>
      <c r="F182" s="58" t="s">
        <v>37</v>
      </c>
      <c r="G182" s="55">
        <v>200</v>
      </c>
      <c r="H182" s="59">
        <v>1.442</v>
      </c>
      <c r="I182" s="93">
        <v>30972278</v>
      </c>
      <c r="J182" s="107">
        <v>200</v>
      </c>
      <c r="K182" s="108">
        <v>1.442</v>
      </c>
      <c r="L182" s="106">
        <v>43236</v>
      </c>
      <c r="M182" s="106"/>
      <c r="N182" s="96"/>
      <c r="O182" s="96"/>
      <c r="P182" s="96"/>
      <c r="Q182" s="96"/>
      <c r="R182" s="96">
        <v>43241</v>
      </c>
      <c r="S182" s="65" t="s">
        <v>38</v>
      </c>
      <c r="T182" s="78">
        <v>683</v>
      </c>
      <c r="U182" s="80">
        <f t="shared" si="4"/>
        <v>984.886</v>
      </c>
      <c r="V182" s="78"/>
      <c r="W182" s="79"/>
      <c r="X182" s="80">
        <f t="shared" si="5"/>
        <v>984.886</v>
      </c>
      <c r="Y182" s="86"/>
      <c r="Z182" s="86"/>
      <c r="AA182" s="86"/>
      <c r="AB182" s="86"/>
      <c r="AC182" s="86"/>
    </row>
    <row r="183" customHeight="1" spans="2:29">
      <c r="B183" s="54"/>
      <c r="C183" s="55">
        <v>105116</v>
      </c>
      <c r="D183" s="56" t="s">
        <v>678</v>
      </c>
      <c r="E183" s="57" t="s">
        <v>248</v>
      </c>
      <c r="F183" s="58" t="s">
        <v>37</v>
      </c>
      <c r="G183" s="55">
        <v>200</v>
      </c>
      <c r="H183" s="59">
        <v>1.496</v>
      </c>
      <c r="I183" s="93">
        <v>30972279</v>
      </c>
      <c r="J183" s="107">
        <v>200</v>
      </c>
      <c r="K183" s="108">
        <v>1.496</v>
      </c>
      <c r="L183" s="106">
        <v>43236</v>
      </c>
      <c r="M183" s="106"/>
      <c r="N183" s="96"/>
      <c r="O183" s="96"/>
      <c r="P183" s="96"/>
      <c r="Q183" s="96"/>
      <c r="R183" s="96">
        <v>43240</v>
      </c>
      <c r="S183" s="65" t="s">
        <v>38</v>
      </c>
      <c r="T183" s="78">
        <v>633</v>
      </c>
      <c r="U183" s="80">
        <f t="shared" si="4"/>
        <v>946.968</v>
      </c>
      <c r="V183" s="78"/>
      <c r="W183" s="79"/>
      <c r="X183" s="80">
        <f t="shared" si="5"/>
        <v>946.968</v>
      </c>
      <c r="Y183" s="86"/>
      <c r="Z183" s="86"/>
      <c r="AA183" s="86"/>
      <c r="AB183" s="86"/>
      <c r="AC183" s="86"/>
    </row>
    <row r="184" customHeight="1" spans="2:29">
      <c r="B184" s="54"/>
      <c r="C184" s="55">
        <v>105119</v>
      </c>
      <c r="D184" s="56" t="s">
        <v>349</v>
      </c>
      <c r="E184" s="57" t="s">
        <v>53</v>
      </c>
      <c r="F184" s="58" t="s">
        <v>37</v>
      </c>
      <c r="G184" s="55">
        <v>1190</v>
      </c>
      <c r="H184" s="59">
        <v>10.583</v>
      </c>
      <c r="I184" s="93">
        <v>30972280</v>
      </c>
      <c r="J184" s="107">
        <v>1190</v>
      </c>
      <c r="K184" s="108">
        <v>10.583</v>
      </c>
      <c r="L184" s="106">
        <v>43237</v>
      </c>
      <c r="M184" s="106"/>
      <c r="N184" s="96"/>
      <c r="O184" s="96"/>
      <c r="P184" s="96"/>
      <c r="Q184" s="96"/>
      <c r="R184" s="96">
        <v>43242</v>
      </c>
      <c r="S184" s="65" t="s">
        <v>38</v>
      </c>
      <c r="T184" s="78">
        <v>450</v>
      </c>
      <c r="U184" s="80">
        <f t="shared" si="4"/>
        <v>4762.35</v>
      </c>
      <c r="V184" s="78"/>
      <c r="W184" s="79"/>
      <c r="X184" s="80">
        <f t="shared" si="5"/>
        <v>4762.35</v>
      </c>
      <c r="Y184" s="86"/>
      <c r="Z184" s="86"/>
      <c r="AA184" s="86"/>
      <c r="AB184" s="86"/>
      <c r="AC184" s="86"/>
    </row>
    <row r="185" customHeight="1" spans="2:29">
      <c r="B185" s="54"/>
      <c r="C185" s="55">
        <v>105121</v>
      </c>
      <c r="D185" s="56" t="s">
        <v>50</v>
      </c>
      <c r="E185" s="57" t="s">
        <v>51</v>
      </c>
      <c r="F185" s="58" t="s">
        <v>37</v>
      </c>
      <c r="G185" s="55">
        <v>1785</v>
      </c>
      <c r="H185" s="59">
        <v>10.958</v>
      </c>
      <c r="I185" s="93">
        <v>30972281</v>
      </c>
      <c r="J185" s="107">
        <v>1785</v>
      </c>
      <c r="K185" s="108">
        <v>10.958</v>
      </c>
      <c r="L185" s="106">
        <v>43236</v>
      </c>
      <c r="M185" s="106"/>
      <c r="N185" s="96"/>
      <c r="O185" s="96"/>
      <c r="P185" s="96"/>
      <c r="Q185" s="96"/>
      <c r="R185" s="96">
        <v>43240</v>
      </c>
      <c r="S185" s="65" t="s">
        <v>38</v>
      </c>
      <c r="T185" s="78">
        <v>490</v>
      </c>
      <c r="U185" s="80">
        <f t="shared" si="4"/>
        <v>5369.42</v>
      </c>
      <c r="V185" s="78"/>
      <c r="W185" s="79"/>
      <c r="X185" s="80">
        <f t="shared" si="5"/>
        <v>5369.42</v>
      </c>
      <c r="Y185" s="86"/>
      <c r="Z185" s="86"/>
      <c r="AA185" s="86"/>
      <c r="AB185" s="86"/>
      <c r="AC185" s="86"/>
    </row>
    <row r="186" customHeight="1" spans="2:29">
      <c r="B186" s="54"/>
      <c r="C186" s="55">
        <v>105122</v>
      </c>
      <c r="D186" s="56" t="s">
        <v>138</v>
      </c>
      <c r="E186" s="57" t="s">
        <v>454</v>
      </c>
      <c r="F186" s="58" t="s">
        <v>37</v>
      </c>
      <c r="G186" s="55">
        <v>100</v>
      </c>
      <c r="H186" s="59">
        <v>0.64</v>
      </c>
      <c r="I186" s="93">
        <v>30972282</v>
      </c>
      <c r="J186" s="107">
        <v>100</v>
      </c>
      <c r="K186" s="108">
        <v>0.64</v>
      </c>
      <c r="L186" s="106">
        <v>43236</v>
      </c>
      <c r="M186" s="106"/>
      <c r="N186" s="96"/>
      <c r="O186" s="96"/>
      <c r="P186" s="96"/>
      <c r="Q186" s="96"/>
      <c r="R186" s="96">
        <v>43242</v>
      </c>
      <c r="S186" s="65" t="s">
        <v>38</v>
      </c>
      <c r="T186" s="78">
        <v>580</v>
      </c>
      <c r="U186" s="80">
        <f t="shared" si="4"/>
        <v>371.2</v>
      </c>
      <c r="V186" s="78"/>
      <c r="W186" s="79">
        <v>340</v>
      </c>
      <c r="X186" s="80">
        <f t="shared" si="5"/>
        <v>711.2</v>
      </c>
      <c r="Y186" s="86"/>
      <c r="Z186" s="86"/>
      <c r="AA186" s="86"/>
      <c r="AB186" s="86"/>
      <c r="AC186" s="86"/>
    </row>
    <row r="187" customHeight="1" spans="2:29">
      <c r="B187" s="54"/>
      <c r="C187" s="55">
        <v>105123</v>
      </c>
      <c r="D187" s="56" t="s">
        <v>138</v>
      </c>
      <c r="E187" s="57" t="s">
        <v>560</v>
      </c>
      <c r="F187" s="58" t="s">
        <v>37</v>
      </c>
      <c r="G187" s="55">
        <v>40</v>
      </c>
      <c r="H187" s="59">
        <v>0.256</v>
      </c>
      <c r="I187" s="93">
        <v>30972283</v>
      </c>
      <c r="J187" s="107">
        <v>40</v>
      </c>
      <c r="K187" s="108">
        <v>0.256</v>
      </c>
      <c r="L187" s="106">
        <v>43236</v>
      </c>
      <c r="M187" s="106"/>
      <c r="N187" s="96"/>
      <c r="O187" s="96"/>
      <c r="P187" s="96"/>
      <c r="Q187" s="96"/>
      <c r="R187" s="96">
        <v>43242</v>
      </c>
      <c r="S187" s="65" t="s">
        <v>38</v>
      </c>
      <c r="T187" s="78">
        <v>320</v>
      </c>
      <c r="U187" s="80">
        <f t="shared" si="4"/>
        <v>81.92</v>
      </c>
      <c r="V187" s="78"/>
      <c r="W187" s="79">
        <v>340</v>
      </c>
      <c r="X187" s="80">
        <f t="shared" si="5"/>
        <v>421.92</v>
      </c>
      <c r="Y187" s="86"/>
      <c r="Z187" s="86"/>
      <c r="AA187" s="86"/>
      <c r="AB187" s="86"/>
      <c r="AC187" s="86"/>
    </row>
    <row r="188" customHeight="1" spans="2:29">
      <c r="B188" s="54">
        <v>43236</v>
      </c>
      <c r="C188" s="55">
        <v>105152</v>
      </c>
      <c r="D188" s="56" t="s">
        <v>679</v>
      </c>
      <c r="E188" s="57" t="s">
        <v>278</v>
      </c>
      <c r="F188" s="58" t="s">
        <v>37</v>
      </c>
      <c r="G188" s="55">
        <v>810</v>
      </c>
      <c r="H188" s="59">
        <v>5.562</v>
      </c>
      <c r="I188" s="93">
        <v>30972284</v>
      </c>
      <c r="J188" s="107">
        <v>810</v>
      </c>
      <c r="K188" s="108">
        <v>5.562</v>
      </c>
      <c r="L188" s="106">
        <v>43237</v>
      </c>
      <c r="M188" s="106"/>
      <c r="N188" s="96"/>
      <c r="O188" s="96"/>
      <c r="P188" s="96"/>
      <c r="Q188" s="96"/>
      <c r="R188" s="96">
        <v>43242</v>
      </c>
      <c r="S188" s="65" t="s">
        <v>38</v>
      </c>
      <c r="T188" s="78">
        <v>490</v>
      </c>
      <c r="U188" s="80">
        <f t="shared" si="4"/>
        <v>2725.38</v>
      </c>
      <c r="V188" s="78"/>
      <c r="W188" s="79"/>
      <c r="X188" s="80">
        <f t="shared" si="5"/>
        <v>2725.38</v>
      </c>
      <c r="Y188" s="86"/>
      <c r="Z188" s="86"/>
      <c r="AA188" s="86"/>
      <c r="AB188" s="86"/>
      <c r="AC188" s="86"/>
    </row>
    <row r="189" customHeight="1" spans="2:29">
      <c r="B189" s="54"/>
      <c r="C189" s="55">
        <v>105154</v>
      </c>
      <c r="D189" s="56" t="s">
        <v>131</v>
      </c>
      <c r="E189" s="57" t="s">
        <v>132</v>
      </c>
      <c r="F189" s="58" t="s">
        <v>37</v>
      </c>
      <c r="G189" s="55">
        <v>500</v>
      </c>
      <c r="H189" s="59">
        <v>8</v>
      </c>
      <c r="I189" s="93">
        <v>30972285</v>
      </c>
      <c r="J189" s="107">
        <v>500</v>
      </c>
      <c r="K189" s="108">
        <v>8</v>
      </c>
      <c r="L189" s="106">
        <v>43237</v>
      </c>
      <c r="M189" s="106"/>
      <c r="N189" s="96"/>
      <c r="O189" s="96"/>
      <c r="P189" s="96"/>
      <c r="Q189" s="96"/>
      <c r="R189" s="96">
        <v>43242</v>
      </c>
      <c r="S189" s="65" t="s">
        <v>38</v>
      </c>
      <c r="T189" s="78">
        <v>546</v>
      </c>
      <c r="U189" s="80">
        <f t="shared" si="4"/>
        <v>4368</v>
      </c>
      <c r="V189" s="78"/>
      <c r="W189" s="79"/>
      <c r="X189" s="80">
        <f t="shared" si="5"/>
        <v>4368</v>
      </c>
      <c r="Y189" s="86"/>
      <c r="Z189" s="86"/>
      <c r="AA189" s="86"/>
      <c r="AB189" s="86"/>
      <c r="AC189" s="86"/>
    </row>
    <row r="190" customHeight="1" spans="2:29">
      <c r="B190" s="54"/>
      <c r="C190" s="55">
        <v>105155</v>
      </c>
      <c r="D190" s="56" t="s">
        <v>680</v>
      </c>
      <c r="E190" s="57" t="s">
        <v>681</v>
      </c>
      <c r="F190" s="58" t="s">
        <v>37</v>
      </c>
      <c r="G190" s="55">
        <v>220</v>
      </c>
      <c r="H190" s="59">
        <v>1.766</v>
      </c>
      <c r="I190" s="93">
        <v>30972286</v>
      </c>
      <c r="J190" s="107">
        <v>220</v>
      </c>
      <c r="K190" s="108">
        <v>1.766</v>
      </c>
      <c r="L190" s="106">
        <v>43237</v>
      </c>
      <c r="M190" s="106"/>
      <c r="N190" s="96"/>
      <c r="O190" s="96"/>
      <c r="P190" s="96"/>
      <c r="Q190" s="96"/>
      <c r="R190" s="96">
        <v>43241</v>
      </c>
      <c r="S190" s="65" t="s">
        <v>38</v>
      </c>
      <c r="T190" s="78">
        <v>706</v>
      </c>
      <c r="U190" s="80">
        <f t="shared" si="4"/>
        <v>1246.796</v>
      </c>
      <c r="V190" s="78"/>
      <c r="W190" s="79"/>
      <c r="X190" s="80">
        <f t="shared" si="5"/>
        <v>1246.796</v>
      </c>
      <c r="Y190" s="86"/>
      <c r="Z190" s="86"/>
      <c r="AA190" s="86"/>
      <c r="AB190" s="86"/>
      <c r="AC190" s="86"/>
    </row>
    <row r="191" customHeight="1" spans="2:29">
      <c r="B191" s="54"/>
      <c r="C191" s="55">
        <v>105159</v>
      </c>
      <c r="D191" s="56" t="s">
        <v>185</v>
      </c>
      <c r="E191" s="57" t="s">
        <v>186</v>
      </c>
      <c r="F191" s="58" t="s">
        <v>37</v>
      </c>
      <c r="G191" s="55">
        <v>3450</v>
      </c>
      <c r="H191" s="59">
        <v>31.05</v>
      </c>
      <c r="I191" s="93">
        <v>30972287</v>
      </c>
      <c r="J191" s="107">
        <v>3450</v>
      </c>
      <c r="K191" s="108">
        <v>31.05</v>
      </c>
      <c r="L191" s="106">
        <v>43238</v>
      </c>
      <c r="M191" s="106"/>
      <c r="N191" s="96"/>
      <c r="O191" s="96"/>
      <c r="P191" s="96"/>
      <c r="Q191" s="96"/>
      <c r="R191" s="96">
        <v>43243</v>
      </c>
      <c r="S191" s="65" t="s">
        <v>38</v>
      </c>
      <c r="T191" s="78">
        <v>600</v>
      </c>
      <c r="U191" s="80">
        <f t="shared" si="4"/>
        <v>18630</v>
      </c>
      <c r="V191" s="78"/>
      <c r="W191" s="79"/>
      <c r="X191" s="80">
        <f t="shared" si="5"/>
        <v>18630</v>
      </c>
      <c r="Y191" s="86"/>
      <c r="Z191" s="86"/>
      <c r="AA191" s="86"/>
      <c r="AB191" s="86"/>
      <c r="AC191" s="86"/>
    </row>
    <row r="192" customHeight="1" spans="2:29">
      <c r="B192" s="54">
        <v>43237</v>
      </c>
      <c r="C192" s="55">
        <v>105205</v>
      </c>
      <c r="D192" s="56" t="s">
        <v>71</v>
      </c>
      <c r="E192" s="57" t="s">
        <v>72</v>
      </c>
      <c r="F192" s="58" t="s">
        <v>37</v>
      </c>
      <c r="G192" s="55">
        <v>200</v>
      </c>
      <c r="H192" s="59">
        <v>1.28</v>
      </c>
      <c r="I192" s="93">
        <v>30972288</v>
      </c>
      <c r="J192" s="107">
        <v>200</v>
      </c>
      <c r="K192" s="108">
        <v>1.28</v>
      </c>
      <c r="L192" s="106">
        <v>43238</v>
      </c>
      <c r="M192" s="106"/>
      <c r="N192" s="96"/>
      <c r="O192" s="96"/>
      <c r="P192" s="96"/>
      <c r="Q192" s="96"/>
      <c r="R192" s="96">
        <v>43243</v>
      </c>
      <c r="S192" s="65" t="s">
        <v>38</v>
      </c>
      <c r="T192" s="78">
        <v>776</v>
      </c>
      <c r="U192" s="80">
        <f t="shared" si="4"/>
        <v>993.28</v>
      </c>
      <c r="V192" s="78"/>
      <c r="W192" s="79"/>
      <c r="X192" s="80">
        <f t="shared" si="5"/>
        <v>993.28</v>
      </c>
      <c r="Y192" s="86"/>
      <c r="Z192" s="86"/>
      <c r="AA192" s="86"/>
      <c r="AB192" s="86"/>
      <c r="AC192" s="86"/>
    </row>
    <row r="193" customHeight="1" spans="2:29">
      <c r="B193" s="54"/>
      <c r="C193" s="55">
        <v>104212</v>
      </c>
      <c r="D193" s="56" t="s">
        <v>682</v>
      </c>
      <c r="E193" s="57" t="s">
        <v>65</v>
      </c>
      <c r="F193" s="58" t="s">
        <v>675</v>
      </c>
      <c r="G193" s="55">
        <v>300</v>
      </c>
      <c r="H193" s="59">
        <v>2.4</v>
      </c>
      <c r="I193" s="93">
        <v>30972289</v>
      </c>
      <c r="J193" s="107">
        <v>300</v>
      </c>
      <c r="K193" s="108">
        <v>2.4</v>
      </c>
      <c r="L193" s="106">
        <v>43238</v>
      </c>
      <c r="M193" s="106"/>
      <c r="N193" s="96"/>
      <c r="O193" s="96"/>
      <c r="P193" s="96"/>
      <c r="Q193" s="96"/>
      <c r="R193" s="96">
        <v>43243</v>
      </c>
      <c r="S193" s="65" t="s">
        <v>38</v>
      </c>
      <c r="T193" s="78">
        <v>598</v>
      </c>
      <c r="U193" s="80">
        <f t="shared" si="4"/>
        <v>1435.2</v>
      </c>
      <c r="V193" s="78"/>
      <c r="W193" s="79"/>
      <c r="X193" s="80">
        <f t="shared" si="5"/>
        <v>1435.2</v>
      </c>
      <c r="Y193" s="86"/>
      <c r="Z193" s="86"/>
      <c r="AA193" s="86"/>
      <c r="AB193" s="86"/>
      <c r="AC193" s="86"/>
    </row>
    <row r="194" customHeight="1" spans="2:29">
      <c r="B194" s="54"/>
      <c r="C194" s="55">
        <v>105206</v>
      </c>
      <c r="D194" s="56" t="s">
        <v>338</v>
      </c>
      <c r="E194" s="57" t="s">
        <v>339</v>
      </c>
      <c r="F194" s="58" t="s">
        <v>37</v>
      </c>
      <c r="G194" s="55">
        <v>330</v>
      </c>
      <c r="H194" s="59">
        <v>2.238</v>
      </c>
      <c r="I194" s="93">
        <v>30972290</v>
      </c>
      <c r="J194" s="107">
        <v>330</v>
      </c>
      <c r="K194" s="108">
        <v>2.238</v>
      </c>
      <c r="L194" s="106">
        <v>43238</v>
      </c>
      <c r="M194" s="106"/>
      <c r="N194" s="96"/>
      <c r="O194" s="96"/>
      <c r="P194" s="96"/>
      <c r="Q194" s="96"/>
      <c r="R194" s="96">
        <v>43243</v>
      </c>
      <c r="S194" s="65" t="s">
        <v>38</v>
      </c>
      <c r="T194" s="78">
        <v>563</v>
      </c>
      <c r="U194" s="80">
        <f t="shared" si="4"/>
        <v>1259.994</v>
      </c>
      <c r="V194" s="78"/>
      <c r="W194" s="79"/>
      <c r="X194" s="80">
        <f t="shared" si="5"/>
        <v>1259.994</v>
      </c>
      <c r="Y194" s="86"/>
      <c r="Z194" s="86"/>
      <c r="AA194" s="86"/>
      <c r="AB194" s="86"/>
      <c r="AC194" s="86"/>
    </row>
    <row r="195" customHeight="1" spans="2:29">
      <c r="B195" s="54"/>
      <c r="C195" s="55">
        <v>105207</v>
      </c>
      <c r="D195" s="56" t="s">
        <v>220</v>
      </c>
      <c r="E195" s="57" t="s">
        <v>221</v>
      </c>
      <c r="F195" s="58" t="s">
        <v>37</v>
      </c>
      <c r="G195" s="55">
        <v>200</v>
      </c>
      <c r="H195" s="59">
        <v>1.535</v>
      </c>
      <c r="I195" s="93">
        <v>30972291</v>
      </c>
      <c r="J195" s="107">
        <v>200</v>
      </c>
      <c r="K195" s="108">
        <v>1.535</v>
      </c>
      <c r="L195" s="106">
        <v>43238</v>
      </c>
      <c r="M195" s="106"/>
      <c r="N195" s="96"/>
      <c r="O195" s="96"/>
      <c r="P195" s="96"/>
      <c r="Q195" s="96"/>
      <c r="R195" s="96">
        <v>43242</v>
      </c>
      <c r="S195" s="65" t="s">
        <v>38</v>
      </c>
      <c r="T195" s="78">
        <v>615</v>
      </c>
      <c r="U195" s="80">
        <f t="shared" si="4"/>
        <v>944.025</v>
      </c>
      <c r="V195" s="78"/>
      <c r="W195" s="79"/>
      <c r="X195" s="80">
        <f t="shared" si="5"/>
        <v>944.025</v>
      </c>
      <c r="Y195" s="86"/>
      <c r="Z195" s="86"/>
      <c r="AA195" s="86"/>
      <c r="AB195" s="86"/>
      <c r="AC195" s="86"/>
    </row>
    <row r="196" customHeight="1" spans="2:29">
      <c r="B196" s="54"/>
      <c r="C196" s="55">
        <v>105210</v>
      </c>
      <c r="D196" s="56" t="s">
        <v>165</v>
      </c>
      <c r="E196" s="57" t="s">
        <v>166</v>
      </c>
      <c r="F196" s="58" t="s">
        <v>37</v>
      </c>
      <c r="G196" s="55">
        <v>200</v>
      </c>
      <c r="H196" s="59">
        <v>1.478</v>
      </c>
      <c r="I196" s="93">
        <v>30972292</v>
      </c>
      <c r="J196" s="107">
        <v>200</v>
      </c>
      <c r="K196" s="108">
        <v>1.478</v>
      </c>
      <c r="L196" s="106">
        <v>43238</v>
      </c>
      <c r="M196" s="106"/>
      <c r="N196" s="96"/>
      <c r="O196" s="96"/>
      <c r="P196" s="96"/>
      <c r="Q196" s="96"/>
      <c r="R196" s="96">
        <v>43243</v>
      </c>
      <c r="S196" s="65" t="s">
        <v>38</v>
      </c>
      <c r="T196" s="78">
        <v>816</v>
      </c>
      <c r="U196" s="80">
        <f t="shared" si="4"/>
        <v>1206.048</v>
      </c>
      <c r="V196" s="78"/>
      <c r="W196" s="79"/>
      <c r="X196" s="80">
        <f t="shared" si="5"/>
        <v>1206.048</v>
      </c>
      <c r="Y196" s="86"/>
      <c r="Z196" s="86"/>
      <c r="AA196" s="86"/>
      <c r="AB196" s="86"/>
      <c r="AC196" s="86"/>
    </row>
    <row r="197" customHeight="1" spans="2:29">
      <c r="B197" s="54"/>
      <c r="C197" s="55">
        <v>105211</v>
      </c>
      <c r="D197" s="56" t="s">
        <v>83</v>
      </c>
      <c r="E197" s="57" t="s">
        <v>84</v>
      </c>
      <c r="F197" s="58" t="s">
        <v>37</v>
      </c>
      <c r="G197" s="55">
        <v>1000</v>
      </c>
      <c r="H197" s="59">
        <v>6.94</v>
      </c>
      <c r="I197" s="93">
        <v>30972293</v>
      </c>
      <c r="J197" s="107">
        <v>1000</v>
      </c>
      <c r="K197" s="108">
        <v>6.94</v>
      </c>
      <c r="L197" s="106">
        <v>43238</v>
      </c>
      <c r="M197" s="106"/>
      <c r="N197" s="96"/>
      <c r="O197" s="96"/>
      <c r="P197" s="96"/>
      <c r="Q197" s="96"/>
      <c r="R197" s="96">
        <v>43243</v>
      </c>
      <c r="S197" s="65" t="s">
        <v>38</v>
      </c>
      <c r="T197" s="78">
        <v>620</v>
      </c>
      <c r="U197" s="80">
        <f t="shared" ref="U197:U260" si="6">T197*H197</f>
        <v>4302.8</v>
      </c>
      <c r="V197" s="78"/>
      <c r="W197" s="79"/>
      <c r="X197" s="80">
        <f t="shared" ref="X197:X260" si="7">W197+U197</f>
        <v>4302.8</v>
      </c>
      <c r="Y197" s="86"/>
      <c r="Z197" s="86"/>
      <c r="AA197" s="86"/>
      <c r="AB197" s="86"/>
      <c r="AC197" s="86"/>
    </row>
    <row r="198" customHeight="1" spans="2:29">
      <c r="B198" s="54"/>
      <c r="C198" s="55">
        <v>105214</v>
      </c>
      <c r="D198" s="56" t="s">
        <v>138</v>
      </c>
      <c r="E198" s="57" t="s">
        <v>683</v>
      </c>
      <c r="F198" s="58" t="s">
        <v>37</v>
      </c>
      <c r="G198" s="55">
        <v>40</v>
      </c>
      <c r="H198" s="59">
        <v>0.256</v>
      </c>
      <c r="I198" s="93">
        <v>30972294</v>
      </c>
      <c r="J198" s="107">
        <v>40</v>
      </c>
      <c r="K198" s="108">
        <v>0.256</v>
      </c>
      <c r="L198" s="106">
        <v>43238</v>
      </c>
      <c r="M198" s="106"/>
      <c r="N198" s="96"/>
      <c r="O198" s="96"/>
      <c r="P198" s="96"/>
      <c r="Q198" s="96" t="s">
        <v>684</v>
      </c>
      <c r="R198" s="96">
        <v>43250</v>
      </c>
      <c r="S198" s="65" t="s">
        <v>38</v>
      </c>
      <c r="T198" s="78">
        <v>205</v>
      </c>
      <c r="U198" s="80">
        <f t="shared" si="6"/>
        <v>52.48</v>
      </c>
      <c r="V198" s="78"/>
      <c r="W198" s="79">
        <v>340</v>
      </c>
      <c r="X198" s="80">
        <f t="shared" si="7"/>
        <v>392.48</v>
      </c>
      <c r="Y198" s="86"/>
      <c r="Z198" s="86"/>
      <c r="AA198" s="86"/>
      <c r="AB198" s="86"/>
      <c r="AC198" s="86"/>
    </row>
    <row r="199" customHeight="1" spans="2:29">
      <c r="B199" s="54"/>
      <c r="C199" s="55">
        <v>105215</v>
      </c>
      <c r="D199" s="56" t="s">
        <v>138</v>
      </c>
      <c r="E199" s="57" t="s">
        <v>685</v>
      </c>
      <c r="F199" s="58" t="s">
        <v>37</v>
      </c>
      <c r="G199" s="55">
        <v>100</v>
      </c>
      <c r="H199" s="59">
        <v>0.64</v>
      </c>
      <c r="I199" s="93">
        <v>30972295</v>
      </c>
      <c r="J199" s="107">
        <v>100</v>
      </c>
      <c r="K199" s="108">
        <v>0.64</v>
      </c>
      <c r="L199" s="106">
        <v>43238</v>
      </c>
      <c r="M199" s="106"/>
      <c r="N199" s="96"/>
      <c r="O199" s="96"/>
      <c r="P199" s="96"/>
      <c r="Q199" s="96" t="s">
        <v>686</v>
      </c>
      <c r="R199" s="96">
        <v>43244</v>
      </c>
      <c r="S199" s="65" t="s">
        <v>38</v>
      </c>
      <c r="T199" s="78">
        <v>780</v>
      </c>
      <c r="U199" s="80">
        <f t="shared" si="6"/>
        <v>499.2</v>
      </c>
      <c r="V199" s="78"/>
      <c r="W199" s="79">
        <v>340</v>
      </c>
      <c r="X199" s="80">
        <f t="shared" si="7"/>
        <v>839.2</v>
      </c>
      <c r="Y199" s="86"/>
      <c r="Z199" s="86"/>
      <c r="AA199" s="86"/>
      <c r="AB199" s="86"/>
      <c r="AC199" s="86"/>
    </row>
    <row r="200" customHeight="1" spans="2:29">
      <c r="B200" s="54"/>
      <c r="C200" s="55">
        <v>105216</v>
      </c>
      <c r="D200" s="56" t="s">
        <v>138</v>
      </c>
      <c r="E200" s="57" t="s">
        <v>139</v>
      </c>
      <c r="F200" s="58" t="s">
        <v>37</v>
      </c>
      <c r="G200" s="55">
        <v>100</v>
      </c>
      <c r="H200" s="59">
        <v>0.64</v>
      </c>
      <c r="I200" s="93">
        <v>30972296</v>
      </c>
      <c r="J200" s="107">
        <v>100</v>
      </c>
      <c r="K200" s="108">
        <v>0.64</v>
      </c>
      <c r="L200" s="106">
        <v>43238</v>
      </c>
      <c r="M200" s="106"/>
      <c r="N200" s="96"/>
      <c r="O200" s="96"/>
      <c r="P200" s="96"/>
      <c r="Q200" s="96" t="s">
        <v>686</v>
      </c>
      <c r="R200" s="96">
        <v>43244</v>
      </c>
      <c r="S200" s="65" t="s">
        <v>38</v>
      </c>
      <c r="T200" s="78">
        <v>635</v>
      </c>
      <c r="U200" s="80">
        <f t="shared" si="6"/>
        <v>406.4</v>
      </c>
      <c r="V200" s="78"/>
      <c r="W200" s="79">
        <v>340</v>
      </c>
      <c r="X200" s="80">
        <f t="shared" si="7"/>
        <v>746.4</v>
      </c>
      <c r="Y200" s="86"/>
      <c r="Z200" s="86"/>
      <c r="AA200" s="86"/>
      <c r="AB200" s="86"/>
      <c r="AC200" s="86"/>
    </row>
    <row r="201" customHeight="1" spans="2:29">
      <c r="B201" s="54"/>
      <c r="C201" s="55">
        <v>105246</v>
      </c>
      <c r="D201" s="56" t="s">
        <v>342</v>
      </c>
      <c r="E201" s="57" t="s">
        <v>343</v>
      </c>
      <c r="F201" s="58" t="s">
        <v>37</v>
      </c>
      <c r="G201" s="55">
        <v>440</v>
      </c>
      <c r="H201" s="59">
        <v>2.828</v>
      </c>
      <c r="I201" s="93">
        <v>30972297</v>
      </c>
      <c r="J201" s="107">
        <v>440</v>
      </c>
      <c r="K201" s="108">
        <v>2.828</v>
      </c>
      <c r="L201" s="106">
        <v>43238</v>
      </c>
      <c r="M201" s="106"/>
      <c r="N201" s="96"/>
      <c r="O201" s="96"/>
      <c r="P201" s="96"/>
      <c r="Q201" s="96"/>
      <c r="R201" s="96">
        <v>43243</v>
      </c>
      <c r="S201" s="65" t="s">
        <v>38</v>
      </c>
      <c r="T201" s="78">
        <v>681</v>
      </c>
      <c r="U201" s="80">
        <f t="shared" si="6"/>
        <v>1925.868</v>
      </c>
      <c r="V201" s="78"/>
      <c r="W201" s="79"/>
      <c r="X201" s="80">
        <f t="shared" si="7"/>
        <v>1925.868</v>
      </c>
      <c r="Y201" s="86"/>
      <c r="Z201" s="86"/>
      <c r="AA201" s="86"/>
      <c r="AB201" s="86"/>
      <c r="AC201" s="86"/>
    </row>
    <row r="202" customHeight="1" spans="2:29">
      <c r="B202" s="54">
        <v>43238</v>
      </c>
      <c r="C202" s="55">
        <v>105268</v>
      </c>
      <c r="D202" s="56" t="s">
        <v>306</v>
      </c>
      <c r="E202" s="57" t="s">
        <v>307</v>
      </c>
      <c r="F202" s="58" t="s">
        <v>37</v>
      </c>
      <c r="G202" s="55">
        <v>280</v>
      </c>
      <c r="H202" s="59">
        <v>1.891</v>
      </c>
      <c r="I202" s="93">
        <v>30972298</v>
      </c>
      <c r="J202" s="107">
        <v>280</v>
      </c>
      <c r="K202" s="108">
        <v>1.891</v>
      </c>
      <c r="L202" s="106">
        <v>43239</v>
      </c>
      <c r="M202" s="106"/>
      <c r="N202" s="96"/>
      <c r="O202" s="96"/>
      <c r="P202" s="96"/>
      <c r="Q202" s="96"/>
      <c r="R202" s="96">
        <v>43243</v>
      </c>
      <c r="S202" s="65" t="s">
        <v>38</v>
      </c>
      <c r="T202" s="78">
        <v>698</v>
      </c>
      <c r="U202" s="80">
        <f t="shared" si="6"/>
        <v>1319.918</v>
      </c>
      <c r="V202" s="78"/>
      <c r="W202" s="79"/>
      <c r="X202" s="80">
        <f t="shared" si="7"/>
        <v>1319.918</v>
      </c>
      <c r="Y202" s="86"/>
      <c r="Z202" s="86"/>
      <c r="AA202" s="86"/>
      <c r="AB202" s="86"/>
      <c r="AC202" s="86"/>
    </row>
    <row r="203" customHeight="1" spans="2:29">
      <c r="B203" s="54"/>
      <c r="C203" s="55">
        <v>105274</v>
      </c>
      <c r="D203" s="56" t="s">
        <v>183</v>
      </c>
      <c r="E203" s="57" t="s">
        <v>184</v>
      </c>
      <c r="F203" s="58" t="s">
        <v>37</v>
      </c>
      <c r="G203" s="55">
        <v>225</v>
      </c>
      <c r="H203" s="59">
        <v>1.608</v>
      </c>
      <c r="I203" s="93">
        <v>30972299</v>
      </c>
      <c r="J203" s="107">
        <v>225</v>
      </c>
      <c r="K203" s="108">
        <v>1.608</v>
      </c>
      <c r="L203" s="106">
        <v>43239</v>
      </c>
      <c r="M203" s="106"/>
      <c r="N203" s="96"/>
      <c r="O203" s="96"/>
      <c r="P203" s="96"/>
      <c r="Q203" s="96"/>
      <c r="R203" s="96">
        <v>43244</v>
      </c>
      <c r="S203" s="65" t="s">
        <v>38</v>
      </c>
      <c r="T203" s="78">
        <v>656</v>
      </c>
      <c r="U203" s="80">
        <f t="shared" si="6"/>
        <v>1054.848</v>
      </c>
      <c r="V203" s="78"/>
      <c r="W203" s="79"/>
      <c r="X203" s="80">
        <f t="shared" si="7"/>
        <v>1054.848</v>
      </c>
      <c r="Y203" s="86"/>
      <c r="Z203" s="86"/>
      <c r="AA203" s="86"/>
      <c r="AB203" s="86"/>
      <c r="AC203" s="86"/>
    </row>
    <row r="204" customHeight="1" spans="2:29">
      <c r="B204" s="54"/>
      <c r="C204" s="55">
        <v>105275</v>
      </c>
      <c r="D204" s="56" t="s">
        <v>442</v>
      </c>
      <c r="E204" s="57" t="s">
        <v>443</v>
      </c>
      <c r="F204" s="58" t="s">
        <v>37</v>
      </c>
      <c r="G204" s="55">
        <v>310</v>
      </c>
      <c r="H204" s="59">
        <v>1.984</v>
      </c>
      <c r="I204" s="93">
        <v>30972300</v>
      </c>
      <c r="J204" s="107">
        <v>310</v>
      </c>
      <c r="K204" s="108">
        <v>1.984</v>
      </c>
      <c r="L204" s="106">
        <v>43239</v>
      </c>
      <c r="M204" s="106"/>
      <c r="N204" s="96"/>
      <c r="O204" s="96"/>
      <c r="P204" s="96"/>
      <c r="Q204" s="96"/>
      <c r="R204" s="96">
        <v>43244</v>
      </c>
      <c r="S204" s="65" t="s">
        <v>38</v>
      </c>
      <c r="T204" s="78">
        <v>884</v>
      </c>
      <c r="U204" s="80">
        <f t="shared" si="6"/>
        <v>1753.856</v>
      </c>
      <c r="V204" s="78"/>
      <c r="W204" s="79"/>
      <c r="X204" s="80">
        <f t="shared" si="7"/>
        <v>1753.856</v>
      </c>
      <c r="Y204" s="86"/>
      <c r="Z204" s="86"/>
      <c r="AA204" s="86"/>
      <c r="AB204" s="86"/>
      <c r="AC204" s="86"/>
    </row>
    <row r="205" customHeight="1" spans="2:29">
      <c r="B205" s="54"/>
      <c r="C205" s="55">
        <v>105279</v>
      </c>
      <c r="D205" s="56" t="s">
        <v>66</v>
      </c>
      <c r="E205" s="57" t="s">
        <v>51</v>
      </c>
      <c r="F205" s="58" t="s">
        <v>37</v>
      </c>
      <c r="G205" s="55">
        <v>1170</v>
      </c>
      <c r="H205" s="59">
        <v>9.645</v>
      </c>
      <c r="I205" s="93">
        <v>30972301</v>
      </c>
      <c r="J205" s="107">
        <v>1170</v>
      </c>
      <c r="K205" s="108">
        <v>9.645</v>
      </c>
      <c r="L205" s="106">
        <v>43239</v>
      </c>
      <c r="M205" s="106"/>
      <c r="N205" s="96"/>
      <c r="O205" s="96"/>
      <c r="P205" s="96"/>
      <c r="Q205" s="96"/>
      <c r="R205" s="96">
        <v>43242</v>
      </c>
      <c r="S205" s="65" t="s">
        <v>38</v>
      </c>
      <c r="T205" s="78">
        <v>540</v>
      </c>
      <c r="U205" s="80">
        <f t="shared" si="6"/>
        <v>5208.3</v>
      </c>
      <c r="V205" s="78"/>
      <c r="W205" s="79"/>
      <c r="X205" s="80">
        <f t="shared" si="7"/>
        <v>5208.3</v>
      </c>
      <c r="Y205" s="86"/>
      <c r="Z205" s="86"/>
      <c r="AA205" s="86"/>
      <c r="AB205" s="86"/>
      <c r="AC205" s="86"/>
    </row>
    <row r="206" customHeight="1" spans="2:29">
      <c r="B206" s="54"/>
      <c r="C206" s="55">
        <v>105289</v>
      </c>
      <c r="D206" s="101" t="s">
        <v>213</v>
      </c>
      <c r="E206" s="57" t="s">
        <v>214</v>
      </c>
      <c r="F206" s="58" t="s">
        <v>37</v>
      </c>
      <c r="G206" s="55">
        <v>360</v>
      </c>
      <c r="H206" s="59">
        <v>2.556</v>
      </c>
      <c r="I206" s="93">
        <v>30972302</v>
      </c>
      <c r="J206" s="107">
        <v>360</v>
      </c>
      <c r="K206" s="108">
        <v>2.556</v>
      </c>
      <c r="L206" s="106">
        <v>43239</v>
      </c>
      <c r="M206" s="106"/>
      <c r="N206" s="96"/>
      <c r="O206" s="96"/>
      <c r="P206" s="96"/>
      <c r="Q206" s="96"/>
      <c r="R206" s="96">
        <v>43242</v>
      </c>
      <c r="S206" s="65" t="s">
        <v>38</v>
      </c>
      <c r="T206" s="78">
        <v>659</v>
      </c>
      <c r="U206" s="80">
        <f t="shared" si="6"/>
        <v>1684.404</v>
      </c>
      <c r="V206" s="78"/>
      <c r="W206" s="79"/>
      <c r="X206" s="80">
        <f t="shared" si="7"/>
        <v>1684.404</v>
      </c>
      <c r="Y206" s="86"/>
      <c r="Z206" s="86"/>
      <c r="AA206" s="86"/>
      <c r="AB206" s="86"/>
      <c r="AC206" s="86"/>
    </row>
    <row r="207" customHeight="1" spans="2:29">
      <c r="B207" s="57"/>
      <c r="C207" s="55">
        <v>105290</v>
      </c>
      <c r="D207" s="101" t="s">
        <v>371</v>
      </c>
      <c r="E207" s="57" t="s">
        <v>372</v>
      </c>
      <c r="F207" s="58" t="s">
        <v>37</v>
      </c>
      <c r="G207" s="55">
        <v>216</v>
      </c>
      <c r="H207" s="59">
        <v>1.3824</v>
      </c>
      <c r="I207" s="93">
        <v>30972303</v>
      </c>
      <c r="J207" s="107">
        <v>216</v>
      </c>
      <c r="K207" s="108">
        <v>1.3824</v>
      </c>
      <c r="L207" s="106">
        <v>43239</v>
      </c>
      <c r="M207" s="106"/>
      <c r="N207" s="96"/>
      <c r="O207" s="96"/>
      <c r="P207" s="96"/>
      <c r="Q207" s="96"/>
      <c r="R207" s="96">
        <v>43245</v>
      </c>
      <c r="S207" s="65" t="s">
        <v>38</v>
      </c>
      <c r="T207" s="78">
        <v>657</v>
      </c>
      <c r="U207" s="80">
        <f t="shared" si="6"/>
        <v>908.2368</v>
      </c>
      <c r="V207" s="78"/>
      <c r="W207" s="79"/>
      <c r="X207" s="80">
        <f t="shared" si="7"/>
        <v>908.2368</v>
      </c>
      <c r="Y207" s="86"/>
      <c r="Z207" s="86"/>
      <c r="AA207" s="86"/>
      <c r="AB207" s="86"/>
      <c r="AC207" s="86"/>
    </row>
    <row r="208" customHeight="1" spans="2:29">
      <c r="B208" s="54"/>
      <c r="C208" s="55">
        <v>105291</v>
      </c>
      <c r="D208" s="101" t="s">
        <v>687</v>
      </c>
      <c r="E208" s="57" t="s">
        <v>688</v>
      </c>
      <c r="F208" s="58" t="s">
        <v>37</v>
      </c>
      <c r="G208" s="55">
        <v>205</v>
      </c>
      <c r="H208" s="59">
        <v>1.33</v>
      </c>
      <c r="I208" s="93">
        <v>30972304</v>
      </c>
      <c r="J208" s="107">
        <v>205</v>
      </c>
      <c r="K208" s="108">
        <v>1.33</v>
      </c>
      <c r="L208" s="106">
        <v>43239</v>
      </c>
      <c r="M208" s="106"/>
      <c r="N208" s="96"/>
      <c r="O208" s="96"/>
      <c r="P208" s="96"/>
      <c r="Q208" s="96"/>
      <c r="R208" s="96">
        <v>43243</v>
      </c>
      <c r="S208" s="65" t="s">
        <v>38</v>
      </c>
      <c r="T208" s="78">
        <v>592</v>
      </c>
      <c r="U208" s="80">
        <f t="shared" si="6"/>
        <v>787.36</v>
      </c>
      <c r="V208" s="78"/>
      <c r="W208" s="79"/>
      <c r="X208" s="80">
        <f t="shared" si="7"/>
        <v>787.36</v>
      </c>
      <c r="Y208" s="86"/>
      <c r="Z208" s="86"/>
      <c r="AA208" s="86"/>
      <c r="AB208" s="86"/>
      <c r="AC208" s="86"/>
    </row>
    <row r="209" customHeight="1" spans="2:29">
      <c r="B209" s="57"/>
      <c r="C209" s="55">
        <v>105297</v>
      </c>
      <c r="D209" s="101" t="s">
        <v>679</v>
      </c>
      <c r="E209" s="57" t="s">
        <v>278</v>
      </c>
      <c r="F209" s="58" t="s">
        <v>37</v>
      </c>
      <c r="G209" s="55">
        <v>380</v>
      </c>
      <c r="H209" s="59">
        <v>2.612</v>
      </c>
      <c r="I209" s="93">
        <v>30972305</v>
      </c>
      <c r="J209" s="107">
        <v>380</v>
      </c>
      <c r="K209" s="108">
        <v>2.612</v>
      </c>
      <c r="L209" s="106">
        <v>43239</v>
      </c>
      <c r="M209" s="106"/>
      <c r="N209" s="96"/>
      <c r="O209" s="96"/>
      <c r="P209" s="96"/>
      <c r="Q209" s="96"/>
      <c r="R209" s="96">
        <v>43243</v>
      </c>
      <c r="S209" s="65" t="s">
        <v>38</v>
      </c>
      <c r="T209" s="78">
        <v>520</v>
      </c>
      <c r="U209" s="80">
        <f t="shared" si="6"/>
        <v>1358.24</v>
      </c>
      <c r="V209" s="78"/>
      <c r="W209" s="79"/>
      <c r="X209" s="80">
        <f t="shared" si="7"/>
        <v>1358.24</v>
      </c>
      <c r="Y209" s="86"/>
      <c r="Z209" s="86"/>
      <c r="AA209" s="86"/>
      <c r="AB209" s="86"/>
      <c r="AC209" s="86"/>
    </row>
    <row r="210" customHeight="1" spans="2:29">
      <c r="B210" s="57"/>
      <c r="C210" s="55">
        <v>105298</v>
      </c>
      <c r="D210" s="101" t="s">
        <v>62</v>
      </c>
      <c r="E210" s="57" t="s">
        <v>63</v>
      </c>
      <c r="F210" s="58" t="s">
        <v>37</v>
      </c>
      <c r="G210" s="55">
        <v>354</v>
      </c>
      <c r="H210" s="59">
        <v>2.2656</v>
      </c>
      <c r="I210" s="93">
        <v>30972306</v>
      </c>
      <c r="J210" s="107">
        <v>354</v>
      </c>
      <c r="K210" s="108">
        <v>2.2656</v>
      </c>
      <c r="L210" s="106">
        <v>43239</v>
      </c>
      <c r="M210" s="106"/>
      <c r="N210" s="96"/>
      <c r="O210" s="96"/>
      <c r="P210" s="96"/>
      <c r="Q210" s="96"/>
      <c r="R210" s="96">
        <v>43244</v>
      </c>
      <c r="S210" s="65" t="s">
        <v>38</v>
      </c>
      <c r="T210" s="78">
        <v>517</v>
      </c>
      <c r="U210" s="80">
        <f t="shared" si="6"/>
        <v>1171.3152</v>
      </c>
      <c r="V210" s="78"/>
      <c r="W210" s="79"/>
      <c r="X210" s="80">
        <f t="shared" si="7"/>
        <v>1171.3152</v>
      </c>
      <c r="Y210" s="86"/>
      <c r="Z210" s="86"/>
      <c r="AA210" s="86"/>
      <c r="AB210" s="86"/>
      <c r="AC210" s="86"/>
    </row>
    <row r="211" customHeight="1" spans="2:29">
      <c r="B211" s="57"/>
      <c r="C211" s="55">
        <v>105300</v>
      </c>
      <c r="D211" s="101" t="s">
        <v>689</v>
      </c>
      <c r="E211" s="57" t="s">
        <v>690</v>
      </c>
      <c r="F211" s="58" t="s">
        <v>37</v>
      </c>
      <c r="G211" s="55">
        <v>200</v>
      </c>
      <c r="H211" s="59">
        <v>1.348</v>
      </c>
      <c r="I211" s="93">
        <v>30972307</v>
      </c>
      <c r="J211" s="107">
        <v>200</v>
      </c>
      <c r="K211" s="108">
        <v>1.348</v>
      </c>
      <c r="L211" s="106">
        <v>43239</v>
      </c>
      <c r="M211" s="106"/>
      <c r="N211" s="96"/>
      <c r="O211" s="96"/>
      <c r="P211" s="96"/>
      <c r="Q211" s="96"/>
      <c r="R211" s="96">
        <v>43245</v>
      </c>
      <c r="S211" s="65" t="s">
        <v>38</v>
      </c>
      <c r="T211" s="78">
        <v>633</v>
      </c>
      <c r="U211" s="80">
        <f t="shared" si="6"/>
        <v>853.284</v>
      </c>
      <c r="V211" s="78"/>
      <c r="W211" s="79"/>
      <c r="X211" s="80">
        <f t="shared" si="7"/>
        <v>853.284</v>
      </c>
      <c r="Y211" s="86"/>
      <c r="Z211" s="86"/>
      <c r="AA211" s="86"/>
      <c r="AB211" s="86"/>
      <c r="AC211" s="86"/>
    </row>
    <row r="212" customHeight="1" spans="2:29">
      <c r="B212" s="57"/>
      <c r="C212" s="105">
        <v>105305</v>
      </c>
      <c r="D212" s="101" t="s">
        <v>238</v>
      </c>
      <c r="E212" s="57" t="s">
        <v>239</v>
      </c>
      <c r="F212" s="58" t="s">
        <v>37</v>
      </c>
      <c r="G212" s="55">
        <v>220</v>
      </c>
      <c r="H212" s="59">
        <v>1.642</v>
      </c>
      <c r="I212" s="93">
        <v>30972263</v>
      </c>
      <c r="J212" s="107">
        <v>220</v>
      </c>
      <c r="K212" s="108">
        <v>1.642</v>
      </c>
      <c r="L212" s="106">
        <v>43239</v>
      </c>
      <c r="M212" s="106"/>
      <c r="N212" s="96"/>
      <c r="O212" s="96"/>
      <c r="P212" s="96"/>
      <c r="Q212" s="96"/>
      <c r="R212" s="96">
        <v>43243</v>
      </c>
      <c r="S212" s="65" t="s">
        <v>38</v>
      </c>
      <c r="T212" s="78">
        <v>589</v>
      </c>
      <c r="U212" s="80">
        <f t="shared" si="6"/>
        <v>967.138</v>
      </c>
      <c r="V212" s="78"/>
      <c r="W212" s="79"/>
      <c r="X212" s="80">
        <f t="shared" si="7"/>
        <v>967.138</v>
      </c>
      <c r="Y212" s="86"/>
      <c r="Z212" s="86"/>
      <c r="AA212" s="86"/>
      <c r="AB212" s="86"/>
      <c r="AC212" s="86"/>
    </row>
    <row r="213" customHeight="1" spans="2:29">
      <c r="B213" s="54"/>
      <c r="C213" s="105">
        <v>105306</v>
      </c>
      <c r="D213" s="101" t="s">
        <v>375</v>
      </c>
      <c r="E213" s="57" t="s">
        <v>376</v>
      </c>
      <c r="F213" s="58" t="s">
        <v>37</v>
      </c>
      <c r="G213" s="55">
        <v>1780</v>
      </c>
      <c r="H213" s="59">
        <v>15.304</v>
      </c>
      <c r="I213" s="93">
        <v>30972264</v>
      </c>
      <c r="J213" s="107">
        <v>1780</v>
      </c>
      <c r="K213" s="108">
        <v>15.304</v>
      </c>
      <c r="L213" s="106">
        <v>43239</v>
      </c>
      <c r="M213" s="106"/>
      <c r="N213" s="96"/>
      <c r="O213" s="96"/>
      <c r="P213" s="96"/>
      <c r="Q213" s="96"/>
      <c r="R213" s="96">
        <v>43243</v>
      </c>
      <c r="S213" s="65" t="s">
        <v>38</v>
      </c>
      <c r="T213" s="78">
        <v>567</v>
      </c>
      <c r="U213" s="80">
        <f t="shared" si="6"/>
        <v>8677.368</v>
      </c>
      <c r="V213" s="78"/>
      <c r="W213" s="79"/>
      <c r="X213" s="80">
        <f t="shared" si="7"/>
        <v>8677.368</v>
      </c>
      <c r="Y213" s="86"/>
      <c r="Z213" s="86"/>
      <c r="AA213" s="86"/>
      <c r="AB213" s="86"/>
      <c r="AC213" s="86"/>
    </row>
    <row r="214" customHeight="1" spans="2:29">
      <c r="B214" s="54"/>
      <c r="C214" s="105">
        <v>105316</v>
      </c>
      <c r="D214" s="101" t="s">
        <v>99</v>
      </c>
      <c r="E214" s="57" t="s">
        <v>65</v>
      </c>
      <c r="F214" s="58" t="s">
        <v>37</v>
      </c>
      <c r="G214" s="55">
        <v>700</v>
      </c>
      <c r="H214" s="59">
        <v>4.312</v>
      </c>
      <c r="I214" s="93">
        <v>30972265</v>
      </c>
      <c r="J214" s="107">
        <v>700</v>
      </c>
      <c r="K214" s="108">
        <v>4.312</v>
      </c>
      <c r="L214" s="106">
        <v>43239</v>
      </c>
      <c r="M214" s="106"/>
      <c r="N214" s="96"/>
      <c r="O214" s="96"/>
      <c r="P214" s="96"/>
      <c r="Q214" s="96"/>
      <c r="R214" s="96">
        <v>43243</v>
      </c>
      <c r="S214" s="65" t="s">
        <v>38</v>
      </c>
      <c r="T214" s="78">
        <v>598</v>
      </c>
      <c r="U214" s="80">
        <f t="shared" si="6"/>
        <v>2578.576</v>
      </c>
      <c r="V214" s="78"/>
      <c r="W214" s="79"/>
      <c r="X214" s="80">
        <f t="shared" si="7"/>
        <v>2578.576</v>
      </c>
      <c r="Y214" s="86"/>
      <c r="Z214" s="86"/>
      <c r="AA214" s="86"/>
      <c r="AB214" s="86"/>
      <c r="AC214" s="86"/>
    </row>
    <row r="215" customHeight="1" spans="2:29">
      <c r="B215" s="54"/>
      <c r="C215" s="105">
        <v>105317</v>
      </c>
      <c r="D215" s="101" t="s">
        <v>99</v>
      </c>
      <c r="E215" s="57" t="s">
        <v>40</v>
      </c>
      <c r="F215" s="58" t="s">
        <v>37</v>
      </c>
      <c r="G215" s="55">
        <v>1000</v>
      </c>
      <c r="H215" s="59">
        <v>6.16</v>
      </c>
      <c r="I215" s="93">
        <v>30972266</v>
      </c>
      <c r="J215" s="107">
        <v>1000</v>
      </c>
      <c r="K215" s="108">
        <v>6.16</v>
      </c>
      <c r="L215" s="106">
        <v>43239</v>
      </c>
      <c r="M215" s="106"/>
      <c r="N215" s="96"/>
      <c r="O215" s="96"/>
      <c r="P215" s="96"/>
      <c r="Q215" s="96"/>
      <c r="R215" s="96">
        <v>43244</v>
      </c>
      <c r="S215" s="65" t="s">
        <v>38</v>
      </c>
      <c r="T215" s="78">
        <v>529</v>
      </c>
      <c r="U215" s="80">
        <f t="shared" si="6"/>
        <v>3258.64</v>
      </c>
      <c r="V215" s="78"/>
      <c r="W215" s="79"/>
      <c r="X215" s="80">
        <f t="shared" si="7"/>
        <v>3258.64</v>
      </c>
      <c r="Y215" s="86"/>
      <c r="Z215" s="86"/>
      <c r="AA215" s="86"/>
      <c r="AB215" s="86"/>
      <c r="AC215" s="86"/>
    </row>
    <row r="216" customHeight="1" spans="2:29">
      <c r="B216" s="54"/>
      <c r="C216" s="105">
        <v>105318</v>
      </c>
      <c r="D216" s="101" t="s">
        <v>691</v>
      </c>
      <c r="E216" s="57" t="s">
        <v>51</v>
      </c>
      <c r="F216" s="58" t="s">
        <v>675</v>
      </c>
      <c r="G216" s="55">
        <v>900</v>
      </c>
      <c r="H216" s="59">
        <v>7.2</v>
      </c>
      <c r="I216" s="93">
        <v>30972267</v>
      </c>
      <c r="J216" s="107">
        <v>900</v>
      </c>
      <c r="K216" s="108">
        <v>7.2</v>
      </c>
      <c r="L216" s="106">
        <v>43239</v>
      </c>
      <c r="M216" s="106"/>
      <c r="N216" s="96"/>
      <c r="O216" s="96"/>
      <c r="P216" s="96"/>
      <c r="Q216" s="96"/>
      <c r="R216" s="96">
        <v>43242</v>
      </c>
      <c r="S216" s="65" t="s">
        <v>38</v>
      </c>
      <c r="T216" s="78">
        <v>540</v>
      </c>
      <c r="U216" s="80">
        <f t="shared" si="6"/>
        <v>3888</v>
      </c>
      <c r="V216" s="78"/>
      <c r="W216" s="79"/>
      <c r="X216" s="80">
        <f t="shared" si="7"/>
        <v>3888</v>
      </c>
      <c r="Y216" s="86"/>
      <c r="Z216" s="86"/>
      <c r="AA216" s="86"/>
      <c r="AB216" s="86"/>
      <c r="AC216" s="86"/>
    </row>
    <row r="217" customHeight="1" spans="2:29">
      <c r="B217" s="57"/>
      <c r="C217" s="105">
        <v>105337</v>
      </c>
      <c r="D217" s="101" t="s">
        <v>56</v>
      </c>
      <c r="E217" s="57" t="s">
        <v>57</v>
      </c>
      <c r="F217" s="58" t="s">
        <v>37</v>
      </c>
      <c r="G217" s="55">
        <v>200</v>
      </c>
      <c r="H217" s="59">
        <v>2</v>
      </c>
      <c r="I217" s="93">
        <v>30972268</v>
      </c>
      <c r="J217" s="107">
        <v>200</v>
      </c>
      <c r="K217" s="108">
        <v>2</v>
      </c>
      <c r="L217" s="106">
        <v>43239</v>
      </c>
      <c r="M217" s="106"/>
      <c r="N217" s="96"/>
      <c r="O217" s="96"/>
      <c r="P217" s="96"/>
      <c r="Q217" s="96"/>
      <c r="R217" s="96">
        <v>43242</v>
      </c>
      <c r="S217" s="65" t="s">
        <v>38</v>
      </c>
      <c r="T217" s="78">
        <v>490</v>
      </c>
      <c r="U217" s="80">
        <f t="shared" si="6"/>
        <v>980</v>
      </c>
      <c r="V217" s="78"/>
      <c r="W217" s="79"/>
      <c r="X217" s="80">
        <f t="shared" si="7"/>
        <v>980</v>
      </c>
      <c r="Y217" s="86"/>
      <c r="Z217" s="86"/>
      <c r="AA217" s="86"/>
      <c r="AB217" s="86"/>
      <c r="AC217" s="86"/>
    </row>
    <row r="218" customHeight="1" spans="2:29">
      <c r="B218" s="57"/>
      <c r="C218" s="105">
        <v>105338</v>
      </c>
      <c r="D218" s="101" t="s">
        <v>528</v>
      </c>
      <c r="E218" s="57" t="s">
        <v>276</v>
      </c>
      <c r="F218" s="58" t="s">
        <v>37</v>
      </c>
      <c r="G218" s="55">
        <v>320</v>
      </c>
      <c r="H218" s="59">
        <v>2.138</v>
      </c>
      <c r="I218" s="93">
        <v>30972269</v>
      </c>
      <c r="J218" s="107">
        <v>320</v>
      </c>
      <c r="K218" s="108">
        <v>2.138</v>
      </c>
      <c r="L218" s="106">
        <v>43239</v>
      </c>
      <c r="M218" s="106"/>
      <c r="N218" s="96"/>
      <c r="O218" s="96"/>
      <c r="P218" s="96"/>
      <c r="Q218" s="96"/>
      <c r="R218" s="96">
        <v>43243</v>
      </c>
      <c r="S218" s="65" t="s">
        <v>38</v>
      </c>
      <c r="T218" s="78">
        <v>581</v>
      </c>
      <c r="U218" s="80">
        <f t="shared" si="6"/>
        <v>1242.178</v>
      </c>
      <c r="V218" s="78"/>
      <c r="W218" s="79"/>
      <c r="X218" s="80">
        <f t="shared" si="7"/>
        <v>1242.178</v>
      </c>
      <c r="Y218" s="86"/>
      <c r="Z218" s="86"/>
      <c r="AA218" s="86"/>
      <c r="AB218" s="86"/>
      <c r="AC218" s="86"/>
    </row>
    <row r="219" customHeight="1" spans="2:29">
      <c r="B219" s="54"/>
      <c r="C219" s="105">
        <v>105339</v>
      </c>
      <c r="D219" s="101" t="s">
        <v>242</v>
      </c>
      <c r="E219" s="57" t="s">
        <v>243</v>
      </c>
      <c r="F219" s="58" t="s">
        <v>37</v>
      </c>
      <c r="G219" s="55">
        <v>1230</v>
      </c>
      <c r="H219" s="59">
        <v>8.039</v>
      </c>
      <c r="I219" s="93">
        <v>30972270</v>
      </c>
      <c r="J219" s="107">
        <v>1230</v>
      </c>
      <c r="K219" s="108">
        <v>8.039</v>
      </c>
      <c r="L219" s="106">
        <v>43239</v>
      </c>
      <c r="M219" s="106"/>
      <c r="N219" s="96"/>
      <c r="O219" s="96"/>
      <c r="P219" s="96"/>
      <c r="Q219" s="96"/>
      <c r="R219" s="96">
        <v>43245</v>
      </c>
      <c r="S219" s="65" t="s">
        <v>38</v>
      </c>
      <c r="T219" s="78">
        <v>552</v>
      </c>
      <c r="U219" s="80">
        <f t="shared" si="6"/>
        <v>4437.528</v>
      </c>
      <c r="V219" s="78"/>
      <c r="W219" s="79"/>
      <c r="X219" s="80">
        <f t="shared" si="7"/>
        <v>4437.528</v>
      </c>
      <c r="Y219" s="86"/>
      <c r="Z219" s="86"/>
      <c r="AA219" s="86"/>
      <c r="AB219" s="86"/>
      <c r="AC219" s="86"/>
    </row>
    <row r="220" customHeight="1" spans="2:29">
      <c r="B220" s="54">
        <v>43241</v>
      </c>
      <c r="C220" s="105">
        <v>105388</v>
      </c>
      <c r="D220" s="101" t="s">
        <v>538</v>
      </c>
      <c r="E220" s="57" t="s">
        <v>76</v>
      </c>
      <c r="F220" s="58" t="s">
        <v>37</v>
      </c>
      <c r="G220" s="55">
        <v>400</v>
      </c>
      <c r="H220" s="59">
        <v>3.34</v>
      </c>
      <c r="I220" s="93">
        <v>30972271</v>
      </c>
      <c r="J220" s="107">
        <v>400</v>
      </c>
      <c r="K220" s="108">
        <v>3.34</v>
      </c>
      <c r="L220" s="106">
        <v>43242</v>
      </c>
      <c r="M220" s="106"/>
      <c r="N220" s="96"/>
      <c r="O220" s="96"/>
      <c r="P220" s="96"/>
      <c r="Q220" s="96"/>
      <c r="R220" s="96">
        <v>43246</v>
      </c>
      <c r="S220" s="65" t="s">
        <v>38</v>
      </c>
      <c r="T220" s="78">
        <v>490</v>
      </c>
      <c r="U220" s="80">
        <f t="shared" si="6"/>
        <v>1636.6</v>
      </c>
      <c r="V220" s="78"/>
      <c r="W220" s="79"/>
      <c r="X220" s="80">
        <f t="shared" si="7"/>
        <v>1636.6</v>
      </c>
      <c r="Y220" s="86"/>
      <c r="Z220" s="86"/>
      <c r="AA220" s="86"/>
      <c r="AB220" s="86"/>
      <c r="AC220" s="86"/>
    </row>
    <row r="221" customHeight="1" spans="2:29">
      <c r="B221" s="54"/>
      <c r="C221" s="105">
        <v>105394</v>
      </c>
      <c r="D221" s="101" t="s">
        <v>251</v>
      </c>
      <c r="E221" s="57" t="s">
        <v>93</v>
      </c>
      <c r="F221" s="58" t="s">
        <v>37</v>
      </c>
      <c r="G221" s="55">
        <v>2000</v>
      </c>
      <c r="H221" s="59">
        <v>18</v>
      </c>
      <c r="I221" s="93">
        <v>30972272</v>
      </c>
      <c r="J221" s="107">
        <v>2000</v>
      </c>
      <c r="K221" s="108">
        <v>18</v>
      </c>
      <c r="L221" s="106">
        <v>43242</v>
      </c>
      <c r="M221" s="106"/>
      <c r="N221" s="96"/>
      <c r="O221" s="96"/>
      <c r="P221" s="96"/>
      <c r="Q221" s="96"/>
      <c r="R221" s="96">
        <v>43249</v>
      </c>
      <c r="S221" s="65" t="s">
        <v>38</v>
      </c>
      <c r="T221" s="78">
        <v>531</v>
      </c>
      <c r="U221" s="80">
        <f t="shared" si="6"/>
        <v>9558</v>
      </c>
      <c r="V221" s="78"/>
      <c r="W221" s="79"/>
      <c r="X221" s="80">
        <f t="shared" si="7"/>
        <v>9558</v>
      </c>
      <c r="Y221" s="86"/>
      <c r="Z221" s="86"/>
      <c r="AA221" s="86"/>
      <c r="AB221" s="86"/>
      <c r="AC221" s="86"/>
    </row>
    <row r="222" customHeight="1" spans="2:29">
      <c r="B222" s="57"/>
      <c r="C222" s="105">
        <v>105396</v>
      </c>
      <c r="D222" s="101" t="s">
        <v>252</v>
      </c>
      <c r="E222" s="57" t="s">
        <v>93</v>
      </c>
      <c r="F222" s="58" t="s">
        <v>37</v>
      </c>
      <c r="G222" s="55">
        <v>1500</v>
      </c>
      <c r="H222" s="59">
        <v>13.5</v>
      </c>
      <c r="I222" s="93">
        <v>30972273</v>
      </c>
      <c r="J222" s="107">
        <v>1500</v>
      </c>
      <c r="K222" s="108">
        <v>13.5</v>
      </c>
      <c r="L222" s="106">
        <v>43242</v>
      </c>
      <c r="M222" s="106"/>
      <c r="N222" s="96"/>
      <c r="O222" s="96"/>
      <c r="P222" s="96"/>
      <c r="Q222" s="96"/>
      <c r="R222" s="96">
        <v>43246</v>
      </c>
      <c r="S222" s="65" t="s">
        <v>38</v>
      </c>
      <c r="T222" s="78">
        <v>531</v>
      </c>
      <c r="U222" s="80">
        <f t="shared" si="6"/>
        <v>7168.5</v>
      </c>
      <c r="V222" s="78"/>
      <c r="W222" s="79"/>
      <c r="X222" s="80">
        <f t="shared" si="7"/>
        <v>7168.5</v>
      </c>
      <c r="Y222" s="86"/>
      <c r="Z222" s="86"/>
      <c r="AA222" s="86"/>
      <c r="AB222" s="86"/>
      <c r="AC222" s="86"/>
    </row>
    <row r="223" customHeight="1" spans="2:29">
      <c r="B223" s="57"/>
      <c r="C223" s="105">
        <v>105407</v>
      </c>
      <c r="D223" s="101" t="s">
        <v>174</v>
      </c>
      <c r="E223" s="57" t="s">
        <v>112</v>
      </c>
      <c r="F223" s="58" t="s">
        <v>37</v>
      </c>
      <c r="G223" s="55">
        <v>210</v>
      </c>
      <c r="H223" s="59">
        <v>1.488</v>
      </c>
      <c r="I223" s="93">
        <v>30972235</v>
      </c>
      <c r="J223" s="107">
        <v>210</v>
      </c>
      <c r="K223" s="108">
        <v>1.488</v>
      </c>
      <c r="L223" s="106">
        <v>43242</v>
      </c>
      <c r="M223" s="106"/>
      <c r="N223" s="96"/>
      <c r="O223" s="96"/>
      <c r="P223" s="96"/>
      <c r="Q223" s="96"/>
      <c r="R223" s="96">
        <v>43248</v>
      </c>
      <c r="S223" s="65" t="s">
        <v>38</v>
      </c>
      <c r="T223" s="78">
        <v>430</v>
      </c>
      <c r="U223" s="80">
        <f t="shared" si="6"/>
        <v>639.84</v>
      </c>
      <c r="V223" s="78"/>
      <c r="W223" s="79"/>
      <c r="X223" s="80">
        <f t="shared" si="7"/>
        <v>639.84</v>
      </c>
      <c r="Y223" s="86"/>
      <c r="Z223" s="86"/>
      <c r="AA223" s="86"/>
      <c r="AB223" s="86"/>
      <c r="AC223" s="86"/>
    </row>
    <row r="224" customHeight="1" spans="2:29">
      <c r="B224" s="57"/>
      <c r="C224" s="105">
        <v>105413</v>
      </c>
      <c r="D224" s="101" t="s">
        <v>161</v>
      </c>
      <c r="E224" s="57" t="s">
        <v>162</v>
      </c>
      <c r="F224" s="58" t="s">
        <v>37</v>
      </c>
      <c r="G224" s="55">
        <v>350</v>
      </c>
      <c r="H224" s="59">
        <v>2.27</v>
      </c>
      <c r="I224" s="93">
        <v>30972236</v>
      </c>
      <c r="J224" s="107">
        <v>350</v>
      </c>
      <c r="K224" s="108">
        <v>2.27</v>
      </c>
      <c r="L224" s="106">
        <v>43242</v>
      </c>
      <c r="M224" s="106"/>
      <c r="N224" s="96"/>
      <c r="O224" s="96"/>
      <c r="P224" s="96"/>
      <c r="Q224" s="96"/>
      <c r="R224" s="96">
        <v>43246</v>
      </c>
      <c r="S224" s="65" t="s">
        <v>38</v>
      </c>
      <c r="T224" s="78">
        <v>582</v>
      </c>
      <c r="U224" s="80">
        <f t="shared" si="6"/>
        <v>1321.14</v>
      </c>
      <c r="V224" s="78"/>
      <c r="W224" s="79"/>
      <c r="X224" s="80">
        <f t="shared" si="7"/>
        <v>1321.14</v>
      </c>
      <c r="Y224" s="86"/>
      <c r="Z224" s="86"/>
      <c r="AA224" s="86"/>
      <c r="AB224" s="86"/>
      <c r="AC224" s="86"/>
    </row>
    <row r="225" customHeight="1" spans="2:29">
      <c r="B225" s="54"/>
      <c r="C225" s="55">
        <v>105414</v>
      </c>
      <c r="D225" s="101" t="s">
        <v>692</v>
      </c>
      <c r="E225" s="57" t="s">
        <v>153</v>
      </c>
      <c r="F225" s="58" t="s">
        <v>37</v>
      </c>
      <c r="G225" s="55">
        <v>320</v>
      </c>
      <c r="H225" s="59">
        <v>2.048</v>
      </c>
      <c r="I225" s="93">
        <v>30972237</v>
      </c>
      <c r="J225" s="107">
        <v>320</v>
      </c>
      <c r="K225" s="108">
        <v>2.048</v>
      </c>
      <c r="L225" s="106">
        <v>43242</v>
      </c>
      <c r="M225" s="106"/>
      <c r="N225" s="96"/>
      <c r="O225" s="96"/>
      <c r="P225" s="96"/>
      <c r="Q225" s="96"/>
      <c r="R225" s="96">
        <v>43248</v>
      </c>
      <c r="S225" s="65" t="s">
        <v>38</v>
      </c>
      <c r="T225" s="78">
        <v>480</v>
      </c>
      <c r="U225" s="80">
        <f t="shared" si="6"/>
        <v>983.04</v>
      </c>
      <c r="V225" s="78"/>
      <c r="W225" s="79"/>
      <c r="X225" s="80">
        <f t="shared" si="7"/>
        <v>983.04</v>
      </c>
      <c r="Y225" s="86"/>
      <c r="Z225" s="86"/>
      <c r="AA225" s="86"/>
      <c r="AB225" s="86"/>
      <c r="AC225" s="86"/>
    </row>
    <row r="226" customHeight="1" spans="2:29">
      <c r="B226" s="54"/>
      <c r="C226" s="55">
        <v>105418</v>
      </c>
      <c r="D226" s="101" t="s">
        <v>693</v>
      </c>
      <c r="E226" s="57" t="s">
        <v>112</v>
      </c>
      <c r="F226" s="58" t="s">
        <v>37</v>
      </c>
      <c r="G226" s="55">
        <v>250</v>
      </c>
      <c r="H226" s="59">
        <v>1.6</v>
      </c>
      <c r="I226" s="93">
        <v>30972238</v>
      </c>
      <c r="J226" s="107">
        <v>250</v>
      </c>
      <c r="K226" s="108">
        <v>1.6</v>
      </c>
      <c r="L226" s="106">
        <v>43242</v>
      </c>
      <c r="M226" s="106"/>
      <c r="N226" s="96"/>
      <c r="O226" s="96"/>
      <c r="P226" s="96"/>
      <c r="Q226" s="96"/>
      <c r="R226" s="96">
        <v>43246</v>
      </c>
      <c r="S226" s="65" t="s">
        <v>38</v>
      </c>
      <c r="T226" s="78">
        <v>420</v>
      </c>
      <c r="U226" s="80">
        <f t="shared" si="6"/>
        <v>672</v>
      </c>
      <c r="V226" s="78"/>
      <c r="W226" s="79"/>
      <c r="X226" s="80">
        <f t="shared" si="7"/>
        <v>672</v>
      </c>
      <c r="Y226" s="86"/>
      <c r="Z226" s="86"/>
      <c r="AA226" s="86"/>
      <c r="AB226" s="86"/>
      <c r="AC226" s="86"/>
    </row>
    <row r="227" customHeight="1" spans="2:29">
      <c r="B227" s="57"/>
      <c r="C227" s="55">
        <v>105425</v>
      </c>
      <c r="D227" s="101" t="s">
        <v>179</v>
      </c>
      <c r="E227" s="57" t="s">
        <v>180</v>
      </c>
      <c r="F227" s="58" t="s">
        <v>37</v>
      </c>
      <c r="G227" s="55">
        <v>310</v>
      </c>
      <c r="H227" s="59">
        <v>2.016</v>
      </c>
      <c r="I227" s="93">
        <v>30972239</v>
      </c>
      <c r="J227" s="107">
        <v>310</v>
      </c>
      <c r="K227" s="108">
        <v>2.016</v>
      </c>
      <c r="L227" s="106">
        <v>43242</v>
      </c>
      <c r="M227" s="106"/>
      <c r="N227" s="96"/>
      <c r="O227" s="96"/>
      <c r="P227" s="96"/>
      <c r="Q227" s="96"/>
      <c r="R227" s="96">
        <v>43247</v>
      </c>
      <c r="S227" s="65" t="s">
        <v>38</v>
      </c>
      <c r="T227" s="78">
        <v>681</v>
      </c>
      <c r="U227" s="80">
        <f t="shared" si="6"/>
        <v>1372.896</v>
      </c>
      <c r="V227" s="78"/>
      <c r="W227" s="79"/>
      <c r="X227" s="80">
        <f t="shared" si="7"/>
        <v>1372.896</v>
      </c>
      <c r="Y227" s="86"/>
      <c r="Z227" s="86"/>
      <c r="AA227" s="86"/>
      <c r="AB227" s="86"/>
      <c r="AC227" s="86"/>
    </row>
    <row r="228" customHeight="1" spans="2:29">
      <c r="B228" s="57"/>
      <c r="C228" s="55">
        <v>105434</v>
      </c>
      <c r="D228" s="101" t="s">
        <v>103</v>
      </c>
      <c r="E228" s="57" t="s">
        <v>104</v>
      </c>
      <c r="F228" s="58" t="s">
        <v>37</v>
      </c>
      <c r="G228" s="55">
        <v>650</v>
      </c>
      <c r="H228" s="59">
        <v>4.88</v>
      </c>
      <c r="I228" s="93">
        <v>30972240</v>
      </c>
      <c r="J228" s="107">
        <v>650</v>
      </c>
      <c r="K228" s="108">
        <v>4.88</v>
      </c>
      <c r="L228" s="106">
        <v>43242</v>
      </c>
      <c r="M228" s="106"/>
      <c r="N228" s="96"/>
      <c r="O228" s="96"/>
      <c r="P228" s="96"/>
      <c r="Q228" s="96"/>
      <c r="R228" s="96">
        <v>43246</v>
      </c>
      <c r="S228" s="65" t="s">
        <v>38</v>
      </c>
      <c r="T228" s="78">
        <v>676</v>
      </c>
      <c r="U228" s="80">
        <f t="shared" si="6"/>
        <v>3298.88</v>
      </c>
      <c r="V228" s="78"/>
      <c r="W228" s="79"/>
      <c r="X228" s="80">
        <f t="shared" si="7"/>
        <v>3298.88</v>
      </c>
      <c r="Y228" s="86"/>
      <c r="Z228" s="86"/>
      <c r="AA228" s="86"/>
      <c r="AB228" s="86"/>
      <c r="AC228" s="86"/>
    </row>
    <row r="229" customHeight="1" spans="2:29">
      <c r="B229" s="54"/>
      <c r="C229" s="55">
        <v>105435</v>
      </c>
      <c r="D229" s="101" t="s">
        <v>594</v>
      </c>
      <c r="E229" s="57" t="s">
        <v>43</v>
      </c>
      <c r="F229" s="58" t="s">
        <v>37</v>
      </c>
      <c r="G229" s="55">
        <v>700</v>
      </c>
      <c r="H229" s="59">
        <v>4.48</v>
      </c>
      <c r="I229" s="93">
        <v>30972241</v>
      </c>
      <c r="J229" s="107">
        <v>700</v>
      </c>
      <c r="K229" s="108">
        <v>4.48</v>
      </c>
      <c r="L229" s="106">
        <v>43242</v>
      </c>
      <c r="M229" s="106"/>
      <c r="N229" s="96"/>
      <c r="O229" s="96"/>
      <c r="P229" s="96"/>
      <c r="Q229" s="96"/>
      <c r="R229" s="96">
        <v>43249</v>
      </c>
      <c r="S229" s="65" t="s">
        <v>38</v>
      </c>
      <c r="T229" s="78">
        <v>663</v>
      </c>
      <c r="U229" s="80">
        <f t="shared" si="6"/>
        <v>2970.24</v>
      </c>
      <c r="V229" s="78"/>
      <c r="W229" s="79"/>
      <c r="X229" s="80">
        <f t="shared" si="7"/>
        <v>2970.24</v>
      </c>
      <c r="Y229" s="86"/>
      <c r="Z229" s="86"/>
      <c r="AA229" s="86"/>
      <c r="AB229" s="86"/>
      <c r="AC229" s="86"/>
    </row>
    <row r="230" customHeight="1" spans="2:29">
      <c r="B230" s="54"/>
      <c r="C230" s="55">
        <v>105438</v>
      </c>
      <c r="D230" s="101" t="s">
        <v>478</v>
      </c>
      <c r="E230" s="57" t="s">
        <v>55</v>
      </c>
      <c r="F230" s="58" t="s">
        <v>37</v>
      </c>
      <c r="G230" s="55">
        <v>230</v>
      </c>
      <c r="H230" s="59">
        <v>1.472</v>
      </c>
      <c r="I230" s="93">
        <v>30972242</v>
      </c>
      <c r="J230" s="107">
        <v>230</v>
      </c>
      <c r="K230" s="108">
        <v>1.472</v>
      </c>
      <c r="L230" s="106">
        <v>43242</v>
      </c>
      <c r="M230" s="106"/>
      <c r="N230" s="96"/>
      <c r="O230" s="96"/>
      <c r="P230" s="96"/>
      <c r="Q230" s="96"/>
      <c r="R230" s="96">
        <v>43248</v>
      </c>
      <c r="S230" s="65" t="s">
        <v>38</v>
      </c>
      <c r="T230" s="78">
        <v>682</v>
      </c>
      <c r="U230" s="80">
        <f t="shared" si="6"/>
        <v>1003.904</v>
      </c>
      <c r="V230" s="78"/>
      <c r="W230" s="79"/>
      <c r="X230" s="80">
        <f t="shared" si="7"/>
        <v>1003.904</v>
      </c>
      <c r="Y230" s="86"/>
      <c r="Z230" s="86"/>
      <c r="AA230" s="86"/>
      <c r="AB230" s="86"/>
      <c r="AC230" s="86"/>
    </row>
    <row r="231" customHeight="1" spans="2:29">
      <c r="B231" s="57"/>
      <c r="C231" s="55">
        <v>105439</v>
      </c>
      <c r="D231" s="101" t="s">
        <v>199</v>
      </c>
      <c r="E231" s="57" t="s">
        <v>200</v>
      </c>
      <c r="F231" s="58" t="s">
        <v>37</v>
      </c>
      <c r="G231" s="55">
        <v>500</v>
      </c>
      <c r="H231" s="59">
        <v>3.2</v>
      </c>
      <c r="I231" s="93">
        <v>30972243</v>
      </c>
      <c r="J231" s="107">
        <v>500</v>
      </c>
      <c r="K231" s="108">
        <v>3.2</v>
      </c>
      <c r="L231" s="106">
        <v>43242</v>
      </c>
      <c r="M231" s="106"/>
      <c r="N231" s="96"/>
      <c r="O231" s="96"/>
      <c r="P231" s="96"/>
      <c r="Q231" s="96"/>
      <c r="R231" s="96">
        <v>43249</v>
      </c>
      <c r="S231" s="65" t="s">
        <v>38</v>
      </c>
      <c r="T231" s="78">
        <v>620</v>
      </c>
      <c r="U231" s="80">
        <f t="shared" si="6"/>
        <v>1984</v>
      </c>
      <c r="V231" s="78"/>
      <c r="W231" s="79"/>
      <c r="X231" s="80">
        <f t="shared" si="7"/>
        <v>1984</v>
      </c>
      <c r="Y231" s="86"/>
      <c r="Z231" s="86"/>
      <c r="AA231" s="86"/>
      <c r="AB231" s="86"/>
      <c r="AC231" s="86"/>
    </row>
    <row r="232" customHeight="1" spans="2:29">
      <c r="B232" s="54"/>
      <c r="C232" s="55">
        <v>105440</v>
      </c>
      <c r="D232" s="101" t="s">
        <v>694</v>
      </c>
      <c r="E232" s="57" t="s">
        <v>695</v>
      </c>
      <c r="F232" s="58" t="s">
        <v>37</v>
      </c>
      <c r="G232" s="55">
        <v>216</v>
      </c>
      <c r="H232" s="59">
        <v>1.3824</v>
      </c>
      <c r="I232" s="93">
        <v>30972244</v>
      </c>
      <c r="J232" s="107">
        <v>216</v>
      </c>
      <c r="K232" s="108">
        <v>1.3824</v>
      </c>
      <c r="L232" s="106">
        <v>43242</v>
      </c>
      <c r="M232" s="106"/>
      <c r="N232" s="96"/>
      <c r="O232" s="96"/>
      <c r="P232" s="96"/>
      <c r="Q232" s="96"/>
      <c r="R232" s="96">
        <v>43249</v>
      </c>
      <c r="S232" s="65" t="s">
        <v>38</v>
      </c>
      <c r="T232" s="78">
        <v>708</v>
      </c>
      <c r="U232" s="80">
        <f t="shared" si="6"/>
        <v>978.7392</v>
      </c>
      <c r="V232" s="78"/>
      <c r="W232" s="79"/>
      <c r="X232" s="80">
        <f t="shared" si="7"/>
        <v>978.7392</v>
      </c>
      <c r="Y232" s="86"/>
      <c r="Z232" s="86"/>
      <c r="AA232" s="86"/>
      <c r="AB232" s="86"/>
      <c r="AC232" s="86"/>
    </row>
    <row r="233" customHeight="1" spans="2:29">
      <c r="B233" s="54"/>
      <c r="C233" s="55">
        <v>105444</v>
      </c>
      <c r="D233" s="101" t="s">
        <v>502</v>
      </c>
      <c r="E233" s="57" t="s">
        <v>93</v>
      </c>
      <c r="F233" s="58" t="s">
        <v>37</v>
      </c>
      <c r="G233" s="55">
        <v>200</v>
      </c>
      <c r="H233" s="59">
        <v>1.28</v>
      </c>
      <c r="I233" s="93">
        <v>30972245</v>
      </c>
      <c r="J233" s="107">
        <v>200</v>
      </c>
      <c r="K233" s="108">
        <v>1.28</v>
      </c>
      <c r="L233" s="106">
        <v>43242</v>
      </c>
      <c r="M233" s="106"/>
      <c r="N233" s="96"/>
      <c r="O233" s="96"/>
      <c r="P233" s="96"/>
      <c r="Q233" s="96"/>
      <c r="R233" s="96">
        <v>43245</v>
      </c>
      <c r="S233" s="65" t="s">
        <v>38</v>
      </c>
      <c r="T233" s="78">
        <v>621</v>
      </c>
      <c r="U233" s="80">
        <f t="shared" si="6"/>
        <v>794.88</v>
      </c>
      <c r="V233" s="78"/>
      <c r="W233" s="79"/>
      <c r="X233" s="80">
        <f t="shared" si="7"/>
        <v>794.88</v>
      </c>
      <c r="Y233" s="86"/>
      <c r="Z233" s="86"/>
      <c r="AA233" s="86"/>
      <c r="AB233" s="86"/>
      <c r="AC233" s="86"/>
    </row>
    <row r="234" customHeight="1" spans="2:29">
      <c r="B234" s="54"/>
      <c r="C234" s="55">
        <v>105453</v>
      </c>
      <c r="D234" s="101" t="s">
        <v>217</v>
      </c>
      <c r="E234" s="57" t="s">
        <v>153</v>
      </c>
      <c r="F234" s="58" t="s">
        <v>37</v>
      </c>
      <c r="G234" s="55">
        <v>3450</v>
      </c>
      <c r="H234" s="59">
        <v>31.05</v>
      </c>
      <c r="I234" s="93">
        <v>30972246</v>
      </c>
      <c r="J234" s="107">
        <v>3450</v>
      </c>
      <c r="K234" s="108">
        <v>31.05</v>
      </c>
      <c r="L234" s="106">
        <v>43242</v>
      </c>
      <c r="M234" s="106"/>
      <c r="N234" s="96"/>
      <c r="O234" s="96"/>
      <c r="P234" s="96"/>
      <c r="Q234" s="96"/>
      <c r="R234" s="96">
        <v>43246</v>
      </c>
      <c r="S234" s="65" t="s">
        <v>38</v>
      </c>
      <c r="T234" s="78">
        <v>390</v>
      </c>
      <c r="U234" s="80">
        <f t="shared" si="6"/>
        <v>12109.5</v>
      </c>
      <c r="V234" s="78"/>
      <c r="W234" s="79"/>
      <c r="X234" s="80">
        <f t="shared" si="7"/>
        <v>12109.5</v>
      </c>
      <c r="Y234" s="86"/>
      <c r="Z234" s="86"/>
      <c r="AA234" s="86"/>
      <c r="AB234" s="86"/>
      <c r="AC234" s="86"/>
    </row>
    <row r="235" customHeight="1" spans="2:29">
      <c r="B235" s="54">
        <v>43242</v>
      </c>
      <c r="C235" s="55">
        <v>105490</v>
      </c>
      <c r="D235" s="101" t="s">
        <v>99</v>
      </c>
      <c r="E235" s="57" t="s">
        <v>65</v>
      </c>
      <c r="F235" s="58" t="s">
        <v>37</v>
      </c>
      <c r="G235" s="55">
        <v>3050</v>
      </c>
      <c r="H235" s="59">
        <v>19.655</v>
      </c>
      <c r="I235" s="93">
        <v>30972247</v>
      </c>
      <c r="J235" s="107">
        <v>3050</v>
      </c>
      <c r="K235" s="108">
        <v>19.655</v>
      </c>
      <c r="L235" s="106">
        <v>43244</v>
      </c>
      <c r="M235" s="106"/>
      <c r="N235" s="96"/>
      <c r="O235" s="96"/>
      <c r="P235" s="96"/>
      <c r="Q235" s="96"/>
      <c r="R235" s="96">
        <v>43251</v>
      </c>
      <c r="S235" s="65" t="s">
        <v>38</v>
      </c>
      <c r="T235" s="78">
        <v>518</v>
      </c>
      <c r="U235" s="80">
        <f t="shared" si="6"/>
        <v>10181.29</v>
      </c>
      <c r="V235" s="78"/>
      <c r="W235" s="79"/>
      <c r="X235" s="80">
        <f t="shared" si="7"/>
        <v>10181.29</v>
      </c>
      <c r="Y235" s="86"/>
      <c r="Z235" s="86"/>
      <c r="AA235" s="86"/>
      <c r="AB235" s="86"/>
      <c r="AC235" s="86"/>
    </row>
    <row r="236" customHeight="1" spans="2:29">
      <c r="B236" s="54"/>
      <c r="C236" s="55">
        <v>105492</v>
      </c>
      <c r="D236" s="101" t="s">
        <v>159</v>
      </c>
      <c r="E236" s="57" t="s">
        <v>43</v>
      </c>
      <c r="F236" s="58" t="s">
        <v>37</v>
      </c>
      <c r="G236" s="55">
        <v>700</v>
      </c>
      <c r="H236" s="59">
        <v>6.3</v>
      </c>
      <c r="I236" s="93">
        <v>30972248</v>
      </c>
      <c r="J236" s="107">
        <v>700</v>
      </c>
      <c r="K236" s="108">
        <v>6.3</v>
      </c>
      <c r="L236" s="106">
        <v>43243</v>
      </c>
      <c r="M236" s="106"/>
      <c r="N236" s="96"/>
      <c r="O236" s="96"/>
      <c r="P236" s="96"/>
      <c r="Q236" s="96"/>
      <c r="R236" s="96">
        <v>43249</v>
      </c>
      <c r="S236" s="65" t="s">
        <v>38</v>
      </c>
      <c r="T236" s="78">
        <v>633</v>
      </c>
      <c r="U236" s="80">
        <f t="shared" si="6"/>
        <v>3987.9</v>
      </c>
      <c r="V236" s="78"/>
      <c r="W236" s="79"/>
      <c r="X236" s="80">
        <f t="shared" si="7"/>
        <v>3987.9</v>
      </c>
      <c r="Y236" s="86"/>
      <c r="Z236" s="86"/>
      <c r="AA236" s="86"/>
      <c r="AB236" s="86"/>
      <c r="AC236" s="86"/>
    </row>
    <row r="237" customHeight="1" spans="2:29">
      <c r="B237" s="57"/>
      <c r="C237" s="55">
        <v>105495</v>
      </c>
      <c r="D237" s="101" t="s">
        <v>99</v>
      </c>
      <c r="E237" s="57" t="s">
        <v>40</v>
      </c>
      <c r="F237" s="58" t="s">
        <v>37</v>
      </c>
      <c r="G237" s="55">
        <v>900</v>
      </c>
      <c r="H237" s="59">
        <v>5.85</v>
      </c>
      <c r="I237" s="93">
        <v>30972249</v>
      </c>
      <c r="J237" s="107">
        <v>900</v>
      </c>
      <c r="K237" s="108">
        <v>5.85</v>
      </c>
      <c r="L237" s="106">
        <v>43243</v>
      </c>
      <c r="M237" s="106"/>
      <c r="N237" s="96"/>
      <c r="O237" s="96"/>
      <c r="P237" s="96"/>
      <c r="Q237" s="96"/>
      <c r="R237" s="96">
        <v>43249</v>
      </c>
      <c r="S237" s="65" t="s">
        <v>38</v>
      </c>
      <c r="T237" s="78">
        <v>529</v>
      </c>
      <c r="U237" s="80">
        <f t="shared" si="6"/>
        <v>3094.65</v>
      </c>
      <c r="V237" s="78"/>
      <c r="W237" s="79"/>
      <c r="X237" s="80">
        <f t="shared" si="7"/>
        <v>3094.65</v>
      </c>
      <c r="Y237" s="86"/>
      <c r="Z237" s="86"/>
      <c r="AA237" s="86"/>
      <c r="AB237" s="86"/>
      <c r="AC237" s="86"/>
    </row>
    <row r="238" customHeight="1" spans="2:29">
      <c r="B238" s="57"/>
      <c r="C238" s="55">
        <v>105499</v>
      </c>
      <c r="D238" s="101" t="s">
        <v>268</v>
      </c>
      <c r="E238" s="57" t="s">
        <v>245</v>
      </c>
      <c r="F238" s="58" t="s">
        <v>37</v>
      </c>
      <c r="G238" s="55">
        <v>300</v>
      </c>
      <c r="H238" s="59">
        <v>3</v>
      </c>
      <c r="I238" s="93">
        <v>30972172</v>
      </c>
      <c r="J238" s="107">
        <v>300</v>
      </c>
      <c r="K238" s="108">
        <v>3</v>
      </c>
      <c r="L238" s="106">
        <v>43243</v>
      </c>
      <c r="M238" s="106"/>
      <c r="N238" s="96"/>
      <c r="O238" s="96"/>
      <c r="P238" s="96"/>
      <c r="Q238" s="96"/>
      <c r="R238" s="96">
        <v>43248</v>
      </c>
      <c r="S238" s="65" t="s">
        <v>38</v>
      </c>
      <c r="T238" s="78">
        <v>530</v>
      </c>
      <c r="U238" s="80">
        <f t="shared" si="6"/>
        <v>1590</v>
      </c>
      <c r="V238" s="78"/>
      <c r="W238" s="79"/>
      <c r="X238" s="80">
        <f t="shared" si="7"/>
        <v>1590</v>
      </c>
      <c r="Y238" s="86"/>
      <c r="Z238" s="86"/>
      <c r="AA238" s="86"/>
      <c r="AB238" s="86"/>
      <c r="AC238" s="86"/>
    </row>
    <row r="239" customHeight="1" spans="2:29">
      <c r="B239" s="57"/>
      <c r="C239" s="55">
        <v>105500</v>
      </c>
      <c r="D239" s="101" t="s">
        <v>269</v>
      </c>
      <c r="E239" s="57" t="s">
        <v>270</v>
      </c>
      <c r="F239" s="58" t="s">
        <v>37</v>
      </c>
      <c r="G239" s="55">
        <v>435</v>
      </c>
      <c r="H239" s="59">
        <v>2.8095</v>
      </c>
      <c r="I239" s="93">
        <v>30972173</v>
      </c>
      <c r="J239" s="107">
        <v>435</v>
      </c>
      <c r="K239" s="108">
        <v>2.8095</v>
      </c>
      <c r="L239" s="106">
        <v>43243</v>
      </c>
      <c r="M239" s="106"/>
      <c r="N239" s="96"/>
      <c r="O239" s="96"/>
      <c r="P239" s="96"/>
      <c r="Q239" s="96"/>
      <c r="R239" s="96">
        <v>43247</v>
      </c>
      <c r="S239" s="65" t="s">
        <v>38</v>
      </c>
      <c r="T239" s="78">
        <v>595</v>
      </c>
      <c r="U239" s="80">
        <f t="shared" si="6"/>
        <v>1671.6525</v>
      </c>
      <c r="V239" s="78"/>
      <c r="W239" s="79"/>
      <c r="X239" s="80">
        <f t="shared" si="7"/>
        <v>1671.6525</v>
      </c>
      <c r="Y239" s="86"/>
      <c r="Z239" s="86"/>
      <c r="AA239" s="86"/>
      <c r="AB239" s="86"/>
      <c r="AC239" s="86"/>
    </row>
    <row r="240" customHeight="1" spans="2:29">
      <c r="B240" s="57"/>
      <c r="C240" s="55">
        <v>105502</v>
      </c>
      <c r="D240" s="101" t="s">
        <v>696</v>
      </c>
      <c r="E240" s="57" t="s">
        <v>697</v>
      </c>
      <c r="F240" s="58" t="s">
        <v>37</v>
      </c>
      <c r="G240" s="55">
        <v>320</v>
      </c>
      <c r="H240" s="59">
        <v>2.192</v>
      </c>
      <c r="I240" s="93">
        <v>30972174</v>
      </c>
      <c r="J240" s="107">
        <v>320</v>
      </c>
      <c r="K240" s="108">
        <v>2.192</v>
      </c>
      <c r="L240" s="106">
        <v>43243</v>
      </c>
      <c r="M240" s="106"/>
      <c r="N240" s="96"/>
      <c r="O240" s="96"/>
      <c r="P240" s="96"/>
      <c r="Q240" s="96"/>
      <c r="R240" s="96">
        <v>43249</v>
      </c>
      <c r="S240" s="65" t="s">
        <v>38</v>
      </c>
      <c r="T240" s="78">
        <v>699</v>
      </c>
      <c r="U240" s="80">
        <f t="shared" si="6"/>
        <v>1532.208</v>
      </c>
      <c r="V240" s="78"/>
      <c r="W240" s="79"/>
      <c r="X240" s="80">
        <f t="shared" si="7"/>
        <v>1532.208</v>
      </c>
      <c r="Y240" s="86"/>
      <c r="Z240" s="86"/>
      <c r="AA240" s="86"/>
      <c r="AB240" s="86"/>
      <c r="AC240" s="86"/>
    </row>
    <row r="241" customHeight="1" spans="2:29">
      <c r="B241" s="57"/>
      <c r="C241" s="55">
        <v>105503</v>
      </c>
      <c r="D241" s="101" t="s">
        <v>202</v>
      </c>
      <c r="E241" s="57" t="s">
        <v>61</v>
      </c>
      <c r="F241" s="58" t="s">
        <v>37</v>
      </c>
      <c r="G241" s="55">
        <v>1000</v>
      </c>
      <c r="H241" s="59">
        <v>9</v>
      </c>
      <c r="I241" s="93">
        <v>30972175</v>
      </c>
      <c r="J241" s="107">
        <v>1000</v>
      </c>
      <c r="K241" s="108">
        <v>9</v>
      </c>
      <c r="L241" s="106">
        <v>43243</v>
      </c>
      <c r="M241" s="106"/>
      <c r="N241" s="96"/>
      <c r="O241" s="96"/>
      <c r="P241" s="96"/>
      <c r="Q241" s="96"/>
      <c r="R241" s="96">
        <v>43247</v>
      </c>
      <c r="S241" s="65" t="s">
        <v>38</v>
      </c>
      <c r="T241" s="78">
        <v>370</v>
      </c>
      <c r="U241" s="80">
        <f t="shared" si="6"/>
        <v>3330</v>
      </c>
      <c r="V241" s="78"/>
      <c r="W241" s="79"/>
      <c r="X241" s="80">
        <f t="shared" si="7"/>
        <v>3330</v>
      </c>
      <c r="Y241" s="86"/>
      <c r="Z241" s="86"/>
      <c r="AA241" s="86"/>
      <c r="AB241" s="86"/>
      <c r="AC241" s="86"/>
    </row>
    <row r="242" customHeight="1" spans="2:29">
      <c r="B242" s="54"/>
      <c r="C242" s="55">
        <v>105504</v>
      </c>
      <c r="D242" s="101" t="s">
        <v>334</v>
      </c>
      <c r="E242" s="57" t="s">
        <v>335</v>
      </c>
      <c r="F242" s="58" t="s">
        <v>37</v>
      </c>
      <c r="G242" s="55">
        <v>750</v>
      </c>
      <c r="H242" s="59">
        <v>5.07</v>
      </c>
      <c r="I242" s="93">
        <v>30972176</v>
      </c>
      <c r="J242" s="107">
        <v>750</v>
      </c>
      <c r="K242" s="108">
        <v>5.07</v>
      </c>
      <c r="L242" s="106">
        <v>43243</v>
      </c>
      <c r="M242" s="106"/>
      <c r="N242" s="96"/>
      <c r="O242" s="96"/>
      <c r="P242" s="96"/>
      <c r="Q242" s="96"/>
      <c r="R242" s="96">
        <v>43249</v>
      </c>
      <c r="S242" s="65" t="s">
        <v>38</v>
      </c>
      <c r="T242" s="78">
        <v>617</v>
      </c>
      <c r="U242" s="80">
        <f t="shared" si="6"/>
        <v>3128.19</v>
      </c>
      <c r="V242" s="78"/>
      <c r="W242" s="79"/>
      <c r="X242" s="80">
        <f t="shared" si="7"/>
        <v>3128.19</v>
      </c>
      <c r="Y242" s="86"/>
      <c r="Z242" s="86"/>
      <c r="AA242" s="86"/>
      <c r="AB242" s="86"/>
      <c r="AC242" s="86"/>
    </row>
    <row r="243" customHeight="1" spans="2:29">
      <c r="B243" s="54"/>
      <c r="C243" s="55">
        <v>105505</v>
      </c>
      <c r="D243" s="101" t="s">
        <v>246</v>
      </c>
      <c r="E243" s="57" t="s">
        <v>61</v>
      </c>
      <c r="F243" s="58" t="s">
        <v>37</v>
      </c>
      <c r="G243" s="55">
        <v>200</v>
      </c>
      <c r="H243" s="59">
        <v>1.334</v>
      </c>
      <c r="I243" s="93">
        <v>30972177</v>
      </c>
      <c r="J243" s="107">
        <v>200</v>
      </c>
      <c r="K243" s="108">
        <v>1.334</v>
      </c>
      <c r="L243" s="106">
        <v>43243</v>
      </c>
      <c r="M243" s="106"/>
      <c r="N243" s="96"/>
      <c r="O243" s="96"/>
      <c r="P243" s="96"/>
      <c r="Q243" s="96"/>
      <c r="R243" s="96">
        <v>43248</v>
      </c>
      <c r="S243" s="65" t="s">
        <v>38</v>
      </c>
      <c r="T243" s="78">
        <v>410</v>
      </c>
      <c r="U243" s="80">
        <f t="shared" si="6"/>
        <v>546.94</v>
      </c>
      <c r="V243" s="78"/>
      <c r="W243" s="79"/>
      <c r="X243" s="80">
        <f t="shared" si="7"/>
        <v>546.94</v>
      </c>
      <c r="Y243" s="86"/>
      <c r="Z243" s="86"/>
      <c r="AA243" s="86"/>
      <c r="AB243" s="86"/>
      <c r="AC243" s="86"/>
    </row>
    <row r="244" customHeight="1" spans="2:29">
      <c r="B244" s="57"/>
      <c r="C244" s="55">
        <v>105511</v>
      </c>
      <c r="D244" s="101" t="s">
        <v>193</v>
      </c>
      <c r="E244" s="57" t="s">
        <v>194</v>
      </c>
      <c r="F244" s="58" t="s">
        <v>37</v>
      </c>
      <c r="G244" s="55">
        <v>200</v>
      </c>
      <c r="H244" s="59">
        <v>1.232</v>
      </c>
      <c r="I244" s="93">
        <v>30972178</v>
      </c>
      <c r="J244" s="107">
        <v>200</v>
      </c>
      <c r="K244" s="108">
        <v>1.232</v>
      </c>
      <c r="L244" s="106">
        <v>43243</v>
      </c>
      <c r="M244" s="106"/>
      <c r="N244" s="96"/>
      <c r="O244" s="96"/>
      <c r="P244" s="96"/>
      <c r="Q244" s="96"/>
      <c r="R244" s="96">
        <v>43248</v>
      </c>
      <c r="S244" s="65" t="s">
        <v>38</v>
      </c>
      <c r="T244" s="78">
        <v>894</v>
      </c>
      <c r="U244" s="80">
        <f t="shared" si="6"/>
        <v>1101.408</v>
      </c>
      <c r="V244" s="78"/>
      <c r="W244" s="79"/>
      <c r="X244" s="80">
        <f t="shared" si="7"/>
        <v>1101.408</v>
      </c>
      <c r="Y244" s="86"/>
      <c r="Z244" s="86"/>
      <c r="AA244" s="86"/>
      <c r="AB244" s="86"/>
      <c r="AC244" s="86"/>
    </row>
    <row r="245" customHeight="1" spans="2:29">
      <c r="B245" s="57"/>
      <c r="C245" s="55">
        <v>105512</v>
      </c>
      <c r="D245" s="101" t="s">
        <v>54</v>
      </c>
      <c r="E245" s="57" t="s">
        <v>55</v>
      </c>
      <c r="F245" s="58" t="s">
        <v>37</v>
      </c>
      <c r="G245" s="55">
        <v>221</v>
      </c>
      <c r="H245" s="59">
        <v>1.4144</v>
      </c>
      <c r="I245" s="93">
        <v>30972179</v>
      </c>
      <c r="J245" s="107">
        <v>221</v>
      </c>
      <c r="K245" s="108">
        <v>1.4144</v>
      </c>
      <c r="L245" s="106">
        <v>43243</v>
      </c>
      <c r="M245" s="106"/>
      <c r="N245" s="96"/>
      <c r="O245" s="96"/>
      <c r="P245" s="96"/>
      <c r="Q245" s="96" t="s">
        <v>698</v>
      </c>
      <c r="R245" s="96">
        <v>43250</v>
      </c>
      <c r="S245" s="65" t="s">
        <v>38</v>
      </c>
      <c r="T245" s="78">
        <v>682</v>
      </c>
      <c r="U245" s="80">
        <f t="shared" si="6"/>
        <v>964.6208</v>
      </c>
      <c r="V245" s="78"/>
      <c r="W245" s="79"/>
      <c r="X245" s="80">
        <f t="shared" si="7"/>
        <v>964.6208</v>
      </c>
      <c r="Y245" s="86"/>
      <c r="Z245" s="86"/>
      <c r="AA245" s="86"/>
      <c r="AB245" s="86"/>
      <c r="AC245" s="86"/>
    </row>
    <row r="246" customHeight="1" spans="2:29">
      <c r="B246" s="57"/>
      <c r="C246" s="55">
        <v>105513</v>
      </c>
      <c r="D246" s="101" t="s">
        <v>539</v>
      </c>
      <c r="E246" s="57" t="s">
        <v>98</v>
      </c>
      <c r="F246" s="58" t="s">
        <v>37</v>
      </c>
      <c r="G246" s="55">
        <v>230</v>
      </c>
      <c r="H246" s="59">
        <v>1.472</v>
      </c>
      <c r="I246" s="93">
        <v>30972180</v>
      </c>
      <c r="J246" s="107">
        <v>230</v>
      </c>
      <c r="K246" s="108">
        <v>1.472</v>
      </c>
      <c r="L246" s="106">
        <v>43243</v>
      </c>
      <c r="M246" s="106"/>
      <c r="N246" s="96"/>
      <c r="O246" s="96"/>
      <c r="P246" s="96"/>
      <c r="Q246" s="96"/>
      <c r="R246" s="96">
        <v>43249</v>
      </c>
      <c r="S246" s="65" t="s">
        <v>38</v>
      </c>
      <c r="T246" s="78">
        <v>708</v>
      </c>
      <c r="U246" s="80">
        <f t="shared" si="6"/>
        <v>1042.176</v>
      </c>
      <c r="V246" s="78"/>
      <c r="W246" s="79"/>
      <c r="X246" s="80">
        <f t="shared" si="7"/>
        <v>1042.176</v>
      </c>
      <c r="Y246" s="86"/>
      <c r="Z246" s="86"/>
      <c r="AA246" s="86"/>
      <c r="AB246" s="86"/>
      <c r="AC246" s="86"/>
    </row>
    <row r="247" customHeight="1" spans="2:29">
      <c r="B247" s="57"/>
      <c r="C247" s="55">
        <v>105514</v>
      </c>
      <c r="D247" s="101" t="s">
        <v>699</v>
      </c>
      <c r="E247" s="57" t="s">
        <v>700</v>
      </c>
      <c r="F247" s="58" t="s">
        <v>37</v>
      </c>
      <c r="G247" s="55">
        <v>270</v>
      </c>
      <c r="H247" s="59">
        <v>2.43</v>
      </c>
      <c r="I247" s="93">
        <v>30972181</v>
      </c>
      <c r="J247" s="107">
        <v>270</v>
      </c>
      <c r="K247" s="108">
        <v>2.43</v>
      </c>
      <c r="L247" s="106">
        <v>43243</v>
      </c>
      <c r="M247" s="106"/>
      <c r="N247" s="96"/>
      <c r="O247" s="96"/>
      <c r="P247" s="96"/>
      <c r="Q247" s="96"/>
      <c r="R247" s="96">
        <v>43249</v>
      </c>
      <c r="S247" s="65" t="s">
        <v>38</v>
      </c>
      <c r="T247" s="78">
        <v>530</v>
      </c>
      <c r="U247" s="80">
        <f t="shared" si="6"/>
        <v>1287.9</v>
      </c>
      <c r="V247" s="78"/>
      <c r="W247" s="79"/>
      <c r="X247" s="80">
        <f t="shared" si="7"/>
        <v>1287.9</v>
      </c>
      <c r="Y247" s="86"/>
      <c r="Z247" s="86"/>
      <c r="AA247" s="86"/>
      <c r="AB247" s="86"/>
      <c r="AC247" s="86"/>
    </row>
    <row r="248" customHeight="1" spans="2:29">
      <c r="B248" s="54"/>
      <c r="C248" s="55">
        <v>105519</v>
      </c>
      <c r="D248" s="101" t="s">
        <v>523</v>
      </c>
      <c r="E248" s="57" t="s">
        <v>61</v>
      </c>
      <c r="F248" s="58" t="s">
        <v>37</v>
      </c>
      <c r="G248" s="55">
        <v>300</v>
      </c>
      <c r="H248" s="59">
        <v>1.92</v>
      </c>
      <c r="I248" s="93">
        <v>30972182</v>
      </c>
      <c r="J248" s="107">
        <v>300</v>
      </c>
      <c r="K248" s="108">
        <v>1.92</v>
      </c>
      <c r="L248" s="106">
        <v>43243</v>
      </c>
      <c r="M248" s="106"/>
      <c r="N248" s="96"/>
      <c r="O248" s="96"/>
      <c r="P248" s="96"/>
      <c r="Q248" s="96"/>
      <c r="R248" s="96">
        <v>43250</v>
      </c>
      <c r="S248" s="65" t="s">
        <v>38</v>
      </c>
      <c r="T248" s="78">
        <v>400</v>
      </c>
      <c r="U248" s="80">
        <f t="shared" si="6"/>
        <v>768</v>
      </c>
      <c r="V248" s="78"/>
      <c r="W248" s="79"/>
      <c r="X248" s="80">
        <f t="shared" si="7"/>
        <v>768</v>
      </c>
      <c r="Y248" s="86"/>
      <c r="Z248" s="86"/>
      <c r="AA248" s="86"/>
      <c r="AB248" s="86"/>
      <c r="AC248" s="86"/>
    </row>
    <row r="249" customHeight="1" spans="2:29">
      <c r="B249" s="57"/>
      <c r="C249" s="55">
        <v>105524</v>
      </c>
      <c r="D249" s="101" t="s">
        <v>138</v>
      </c>
      <c r="E249" s="57" t="s">
        <v>701</v>
      </c>
      <c r="F249" s="58" t="s">
        <v>37</v>
      </c>
      <c r="G249" s="55">
        <v>100</v>
      </c>
      <c r="H249" s="59">
        <v>0.64</v>
      </c>
      <c r="I249" s="93">
        <v>30972183</v>
      </c>
      <c r="J249" s="107">
        <v>100</v>
      </c>
      <c r="K249" s="108">
        <v>0.64</v>
      </c>
      <c r="L249" s="106">
        <v>43243</v>
      </c>
      <c r="M249" s="106"/>
      <c r="N249" s="96"/>
      <c r="O249" s="96"/>
      <c r="P249" s="96"/>
      <c r="Q249" s="96"/>
      <c r="R249" s="96">
        <v>43249</v>
      </c>
      <c r="S249" s="65" t="s">
        <v>38</v>
      </c>
      <c r="T249" s="78">
        <v>580</v>
      </c>
      <c r="U249" s="80">
        <f t="shared" si="6"/>
        <v>371.2</v>
      </c>
      <c r="V249" s="78"/>
      <c r="W249" s="79">
        <v>340</v>
      </c>
      <c r="X249" s="80">
        <f t="shared" si="7"/>
        <v>711.2</v>
      </c>
      <c r="Y249" s="86"/>
      <c r="Z249" s="86"/>
      <c r="AA249" s="86"/>
      <c r="AB249" s="86"/>
      <c r="AC249" s="86"/>
    </row>
    <row r="250" customHeight="1" spans="2:29">
      <c r="B250" s="57"/>
      <c r="C250" s="55">
        <v>105525</v>
      </c>
      <c r="D250" s="101" t="s">
        <v>138</v>
      </c>
      <c r="E250" s="57" t="s">
        <v>668</v>
      </c>
      <c r="F250" s="58" t="s">
        <v>37</v>
      </c>
      <c r="G250" s="55">
        <v>150</v>
      </c>
      <c r="H250" s="59">
        <v>0.96</v>
      </c>
      <c r="I250" s="93">
        <v>30972184</v>
      </c>
      <c r="J250" s="107">
        <v>150</v>
      </c>
      <c r="K250" s="108">
        <v>0.96</v>
      </c>
      <c r="L250" s="106">
        <v>43243</v>
      </c>
      <c r="M250" s="106"/>
      <c r="N250" s="96"/>
      <c r="O250" s="96"/>
      <c r="P250" s="96"/>
      <c r="Q250" s="96"/>
      <c r="R250" s="96">
        <v>43249</v>
      </c>
      <c r="S250" s="65" t="s">
        <v>38</v>
      </c>
      <c r="T250" s="78">
        <v>580</v>
      </c>
      <c r="U250" s="80">
        <f t="shared" si="6"/>
        <v>556.8</v>
      </c>
      <c r="V250" s="78"/>
      <c r="W250" s="79">
        <v>490</v>
      </c>
      <c r="X250" s="80">
        <f t="shared" si="7"/>
        <v>1046.8</v>
      </c>
      <c r="Y250" s="86"/>
      <c r="Z250" s="86"/>
      <c r="AA250" s="86"/>
      <c r="AB250" s="86"/>
      <c r="AC250" s="86"/>
    </row>
    <row r="251" customHeight="1" spans="2:29">
      <c r="B251" s="54"/>
      <c r="C251" s="55">
        <v>105526</v>
      </c>
      <c r="D251" s="101" t="s">
        <v>138</v>
      </c>
      <c r="E251" s="57" t="s">
        <v>702</v>
      </c>
      <c r="F251" s="58" t="s">
        <v>37</v>
      </c>
      <c r="G251" s="55">
        <v>50</v>
      </c>
      <c r="H251" s="59">
        <v>0.32</v>
      </c>
      <c r="I251" s="93">
        <v>30972185</v>
      </c>
      <c r="J251" s="107">
        <v>50</v>
      </c>
      <c r="K251" s="108">
        <v>0.32</v>
      </c>
      <c r="L251" s="106">
        <v>43243</v>
      </c>
      <c r="M251" s="106"/>
      <c r="N251" s="96"/>
      <c r="O251" s="96"/>
      <c r="P251" s="96"/>
      <c r="Q251" s="96"/>
      <c r="R251" s="96">
        <v>43249</v>
      </c>
      <c r="S251" s="65" t="s">
        <v>38</v>
      </c>
      <c r="T251" s="78">
        <v>540</v>
      </c>
      <c r="U251" s="80">
        <f t="shared" si="6"/>
        <v>172.8</v>
      </c>
      <c r="V251" s="78"/>
      <c r="W251" s="79">
        <v>340</v>
      </c>
      <c r="X251" s="80">
        <f t="shared" si="7"/>
        <v>512.8</v>
      </c>
      <c r="Y251" s="86"/>
      <c r="Z251" s="86"/>
      <c r="AA251" s="86"/>
      <c r="AB251" s="86"/>
      <c r="AC251" s="86"/>
    </row>
    <row r="252" customHeight="1" spans="2:29">
      <c r="B252" s="54"/>
      <c r="C252" s="55">
        <v>105527</v>
      </c>
      <c r="D252" s="101" t="s">
        <v>138</v>
      </c>
      <c r="E252" s="57" t="s">
        <v>453</v>
      </c>
      <c r="F252" s="58" t="s">
        <v>37</v>
      </c>
      <c r="G252" s="55">
        <v>100</v>
      </c>
      <c r="H252" s="59">
        <v>0.64</v>
      </c>
      <c r="I252" s="93">
        <v>30972186</v>
      </c>
      <c r="J252" s="107">
        <v>100</v>
      </c>
      <c r="K252" s="108">
        <v>0.64</v>
      </c>
      <c r="L252" s="106">
        <v>43243</v>
      </c>
      <c r="M252" s="106"/>
      <c r="N252" s="96"/>
      <c r="O252" s="96"/>
      <c r="P252" s="96"/>
      <c r="Q252" s="96"/>
      <c r="R252" s="96">
        <v>43249</v>
      </c>
      <c r="S252" s="65" t="s">
        <v>38</v>
      </c>
      <c r="T252" s="78">
        <v>580</v>
      </c>
      <c r="U252" s="80">
        <f t="shared" si="6"/>
        <v>371.2</v>
      </c>
      <c r="V252" s="78"/>
      <c r="W252" s="79">
        <v>340</v>
      </c>
      <c r="X252" s="80">
        <f t="shared" si="7"/>
        <v>711.2</v>
      </c>
      <c r="Y252" s="86"/>
      <c r="Z252" s="86"/>
      <c r="AA252" s="86"/>
      <c r="AB252" s="86"/>
      <c r="AC252" s="86"/>
    </row>
    <row r="253" customHeight="1" spans="2:29">
      <c r="B253" s="54"/>
      <c r="C253" s="55">
        <v>105528</v>
      </c>
      <c r="D253" s="101" t="s">
        <v>138</v>
      </c>
      <c r="E253" s="89" t="s">
        <v>558</v>
      </c>
      <c r="F253" s="58" t="s">
        <v>37</v>
      </c>
      <c r="G253" s="55">
        <v>100</v>
      </c>
      <c r="H253" s="59">
        <v>0.64</v>
      </c>
      <c r="I253" s="93">
        <v>30972187</v>
      </c>
      <c r="J253" s="107">
        <v>100</v>
      </c>
      <c r="K253" s="108">
        <v>0.64</v>
      </c>
      <c r="L253" s="106">
        <v>43243</v>
      </c>
      <c r="M253" s="106"/>
      <c r="N253" s="96"/>
      <c r="O253" s="96"/>
      <c r="P253" s="96"/>
      <c r="Q253" s="96" t="s">
        <v>703</v>
      </c>
      <c r="R253" s="96">
        <v>43258</v>
      </c>
      <c r="S253" s="65" t="s">
        <v>38</v>
      </c>
      <c r="T253" s="78">
        <v>540</v>
      </c>
      <c r="U253" s="80">
        <f t="shared" si="6"/>
        <v>345.6</v>
      </c>
      <c r="V253" s="78"/>
      <c r="W253" s="79">
        <v>340</v>
      </c>
      <c r="X253" s="80">
        <f t="shared" si="7"/>
        <v>685.6</v>
      </c>
      <c r="Y253" s="86"/>
      <c r="Z253" s="86"/>
      <c r="AA253" s="86"/>
      <c r="AB253" s="86"/>
      <c r="AC253" s="86"/>
    </row>
    <row r="254" customHeight="1" spans="2:29">
      <c r="B254" s="57"/>
      <c r="C254" s="55">
        <v>105529</v>
      </c>
      <c r="D254" s="101" t="s">
        <v>138</v>
      </c>
      <c r="E254" s="89" t="s">
        <v>559</v>
      </c>
      <c r="F254" s="58" t="s">
        <v>37</v>
      </c>
      <c r="G254" s="55">
        <v>150</v>
      </c>
      <c r="H254" s="59">
        <v>0.96</v>
      </c>
      <c r="I254" s="93">
        <v>30972188</v>
      </c>
      <c r="J254" s="107">
        <v>150</v>
      </c>
      <c r="K254" s="108">
        <v>0.96</v>
      </c>
      <c r="L254" s="106">
        <v>43243</v>
      </c>
      <c r="M254" s="106"/>
      <c r="N254" s="96"/>
      <c r="O254" s="96"/>
      <c r="P254" s="96"/>
      <c r="Q254" s="96"/>
      <c r="R254" s="96">
        <v>43248</v>
      </c>
      <c r="S254" s="65" t="s">
        <v>38</v>
      </c>
      <c r="T254" s="78">
        <v>410</v>
      </c>
      <c r="U254" s="80">
        <f t="shared" si="6"/>
        <v>393.6</v>
      </c>
      <c r="V254" s="78"/>
      <c r="W254" s="79">
        <v>490</v>
      </c>
      <c r="X254" s="80">
        <f t="shared" si="7"/>
        <v>883.6</v>
      </c>
      <c r="Y254" s="86"/>
      <c r="Z254" s="86"/>
      <c r="AA254" s="86"/>
      <c r="AB254" s="86"/>
      <c r="AC254" s="86"/>
    </row>
    <row r="255" customHeight="1" spans="2:29">
      <c r="B255" s="54"/>
      <c r="C255" s="55">
        <v>105530</v>
      </c>
      <c r="D255" s="101" t="s">
        <v>138</v>
      </c>
      <c r="E255" s="57" t="s">
        <v>457</v>
      </c>
      <c r="F255" s="58" t="s">
        <v>37</v>
      </c>
      <c r="G255" s="55">
        <v>150</v>
      </c>
      <c r="H255" s="59">
        <v>0.96</v>
      </c>
      <c r="I255" s="93">
        <v>30972189</v>
      </c>
      <c r="J255" s="107">
        <v>150</v>
      </c>
      <c r="K255" s="108">
        <v>0.96</v>
      </c>
      <c r="L255" s="106">
        <v>43243</v>
      </c>
      <c r="M255" s="106"/>
      <c r="N255" s="96"/>
      <c r="O255" s="96"/>
      <c r="P255" s="96"/>
      <c r="Q255" s="96" t="s">
        <v>703</v>
      </c>
      <c r="R255" s="96">
        <v>43258</v>
      </c>
      <c r="S255" s="65" t="s">
        <v>38</v>
      </c>
      <c r="T255" s="78">
        <v>670</v>
      </c>
      <c r="U255" s="80">
        <f t="shared" si="6"/>
        <v>643.2</v>
      </c>
      <c r="V255" s="78"/>
      <c r="W255" s="79">
        <v>490</v>
      </c>
      <c r="X255" s="80">
        <f t="shared" si="7"/>
        <v>1133.2</v>
      </c>
      <c r="Y255" s="86"/>
      <c r="Z255" s="86"/>
      <c r="AA255" s="86"/>
      <c r="AB255" s="86"/>
      <c r="AC255" s="86"/>
    </row>
    <row r="256" customHeight="1" spans="2:29">
      <c r="B256" s="57"/>
      <c r="C256" s="55">
        <v>105531</v>
      </c>
      <c r="D256" s="101" t="s">
        <v>138</v>
      </c>
      <c r="E256" s="57" t="s">
        <v>704</v>
      </c>
      <c r="F256" s="58" t="s">
        <v>37</v>
      </c>
      <c r="G256" s="55">
        <v>200</v>
      </c>
      <c r="H256" s="59">
        <v>1.28</v>
      </c>
      <c r="I256" s="93">
        <v>30972190</v>
      </c>
      <c r="J256" s="107">
        <v>200</v>
      </c>
      <c r="K256" s="108">
        <v>1.28</v>
      </c>
      <c r="L256" s="106">
        <v>43243</v>
      </c>
      <c r="M256" s="106"/>
      <c r="N256" s="96"/>
      <c r="O256" s="96"/>
      <c r="P256" s="96"/>
      <c r="Q256" s="96"/>
      <c r="R256" s="96">
        <v>43249</v>
      </c>
      <c r="S256" s="65" t="s">
        <v>38</v>
      </c>
      <c r="T256" s="78">
        <v>500</v>
      </c>
      <c r="U256" s="80">
        <f t="shared" si="6"/>
        <v>640</v>
      </c>
      <c r="V256" s="78"/>
      <c r="W256" s="79">
        <v>651.2</v>
      </c>
      <c r="X256" s="80">
        <f t="shared" si="7"/>
        <v>1291.2</v>
      </c>
      <c r="Y256" s="86"/>
      <c r="Z256" s="86"/>
      <c r="AA256" s="86"/>
      <c r="AB256" s="86"/>
      <c r="AC256" s="86"/>
    </row>
    <row r="257" customHeight="1" spans="2:29">
      <c r="B257" s="54"/>
      <c r="C257" s="55">
        <v>105533</v>
      </c>
      <c r="D257" s="101" t="s">
        <v>138</v>
      </c>
      <c r="E257" s="57" t="s">
        <v>459</v>
      </c>
      <c r="F257" s="58" t="s">
        <v>37</v>
      </c>
      <c r="G257" s="55">
        <v>100</v>
      </c>
      <c r="H257" s="59">
        <v>0.64</v>
      </c>
      <c r="I257" s="93">
        <v>30972191</v>
      </c>
      <c r="J257" s="107">
        <v>100</v>
      </c>
      <c r="K257" s="108">
        <v>0.64</v>
      </c>
      <c r="L257" s="106">
        <v>43243</v>
      </c>
      <c r="M257" s="106"/>
      <c r="N257" s="96"/>
      <c r="O257" s="96"/>
      <c r="P257" s="96"/>
      <c r="Q257" s="96"/>
      <c r="R257" s="96">
        <v>43249</v>
      </c>
      <c r="S257" s="65" t="s">
        <v>38</v>
      </c>
      <c r="T257" s="78">
        <v>540</v>
      </c>
      <c r="U257" s="80">
        <f t="shared" si="6"/>
        <v>345.6</v>
      </c>
      <c r="V257" s="78"/>
      <c r="W257" s="79">
        <v>340</v>
      </c>
      <c r="X257" s="80">
        <f t="shared" si="7"/>
        <v>685.6</v>
      </c>
      <c r="Y257" s="86"/>
      <c r="Z257" s="86"/>
      <c r="AA257" s="86"/>
      <c r="AB257" s="86"/>
      <c r="AC257" s="86"/>
    </row>
    <row r="258" customHeight="1" spans="2:29">
      <c r="B258" s="54"/>
      <c r="C258" s="55">
        <v>105534</v>
      </c>
      <c r="D258" s="101" t="s">
        <v>138</v>
      </c>
      <c r="E258" s="57" t="s">
        <v>705</v>
      </c>
      <c r="F258" s="58" t="s">
        <v>37</v>
      </c>
      <c r="G258" s="110">
        <v>60</v>
      </c>
      <c r="H258" s="111">
        <v>0.384</v>
      </c>
      <c r="I258" s="93">
        <v>30972192</v>
      </c>
      <c r="J258" s="107">
        <v>60</v>
      </c>
      <c r="K258" s="108">
        <v>0.384</v>
      </c>
      <c r="L258" s="106">
        <v>43243</v>
      </c>
      <c r="M258" s="106"/>
      <c r="N258" s="96"/>
      <c r="O258" s="96"/>
      <c r="P258" s="96"/>
      <c r="Q258" s="96"/>
      <c r="R258" s="96">
        <v>43249</v>
      </c>
      <c r="S258" s="65" t="s">
        <v>38</v>
      </c>
      <c r="T258" s="78">
        <v>205</v>
      </c>
      <c r="U258" s="80">
        <f t="shared" si="6"/>
        <v>78.72</v>
      </c>
      <c r="V258" s="78"/>
      <c r="W258" s="79">
        <v>340</v>
      </c>
      <c r="X258" s="80">
        <f t="shared" si="7"/>
        <v>418.72</v>
      </c>
      <c r="Y258" s="86"/>
      <c r="Z258" s="86"/>
      <c r="AA258" s="86"/>
      <c r="AB258" s="86"/>
      <c r="AC258" s="86"/>
    </row>
    <row r="259" customHeight="1" spans="2:29">
      <c r="B259" s="57"/>
      <c r="C259" s="55">
        <v>105537</v>
      </c>
      <c r="D259" s="101" t="s">
        <v>138</v>
      </c>
      <c r="E259" s="57" t="s">
        <v>461</v>
      </c>
      <c r="F259" s="58" t="s">
        <v>37</v>
      </c>
      <c r="G259" s="55">
        <v>200</v>
      </c>
      <c r="H259" s="59">
        <v>1.28</v>
      </c>
      <c r="I259" s="93">
        <v>30972193</v>
      </c>
      <c r="J259" s="107">
        <v>200</v>
      </c>
      <c r="K259" s="108">
        <v>1.28</v>
      </c>
      <c r="L259" s="106">
        <v>43243</v>
      </c>
      <c r="M259" s="106"/>
      <c r="N259" s="96"/>
      <c r="O259" s="96"/>
      <c r="P259" s="96"/>
      <c r="Q259" s="96"/>
      <c r="R259" s="96">
        <v>43249</v>
      </c>
      <c r="S259" s="65" t="s">
        <v>38</v>
      </c>
      <c r="T259" s="78">
        <v>764</v>
      </c>
      <c r="U259" s="80">
        <f t="shared" si="6"/>
        <v>977.92</v>
      </c>
      <c r="V259" s="78"/>
      <c r="W259" s="79">
        <v>651.2</v>
      </c>
      <c r="X259" s="80">
        <f t="shared" si="7"/>
        <v>1629.12</v>
      </c>
      <c r="Y259" s="86"/>
      <c r="Z259" s="86"/>
      <c r="AA259" s="86"/>
      <c r="AB259" s="86"/>
      <c r="AC259" s="86"/>
    </row>
    <row r="260" customHeight="1" spans="2:29">
      <c r="B260" s="57"/>
      <c r="C260" s="55">
        <v>105538</v>
      </c>
      <c r="D260" s="101" t="s">
        <v>138</v>
      </c>
      <c r="E260" s="57" t="s">
        <v>462</v>
      </c>
      <c r="F260" s="58" t="s">
        <v>37</v>
      </c>
      <c r="G260" s="55">
        <v>100</v>
      </c>
      <c r="H260" s="59">
        <v>0.64</v>
      </c>
      <c r="I260" s="93">
        <v>30972194</v>
      </c>
      <c r="J260" s="107">
        <v>100</v>
      </c>
      <c r="K260" s="108">
        <v>0.64</v>
      </c>
      <c r="L260" s="106">
        <v>43243</v>
      </c>
      <c r="M260" s="106"/>
      <c r="N260" s="96"/>
      <c r="O260" s="96"/>
      <c r="P260" s="96"/>
      <c r="Q260" s="96" t="s">
        <v>706</v>
      </c>
      <c r="R260" s="96">
        <v>43260</v>
      </c>
      <c r="S260" s="65" t="s">
        <v>38</v>
      </c>
      <c r="T260" s="78">
        <v>621</v>
      </c>
      <c r="U260" s="80">
        <f t="shared" si="6"/>
        <v>397.44</v>
      </c>
      <c r="V260" s="78"/>
      <c r="W260" s="79">
        <v>340</v>
      </c>
      <c r="X260" s="80">
        <f t="shared" si="7"/>
        <v>737.44</v>
      </c>
      <c r="Y260" s="86"/>
      <c r="Z260" s="86"/>
      <c r="AA260" s="86"/>
      <c r="AB260" s="86"/>
      <c r="AC260" s="86"/>
    </row>
    <row r="261" customHeight="1" spans="2:29">
      <c r="B261" s="57"/>
      <c r="C261" s="55">
        <v>105539</v>
      </c>
      <c r="D261" s="101" t="s">
        <v>138</v>
      </c>
      <c r="E261" s="57" t="s">
        <v>670</v>
      </c>
      <c r="F261" s="58" t="s">
        <v>37</v>
      </c>
      <c r="G261" s="55">
        <v>100</v>
      </c>
      <c r="H261" s="59">
        <v>0.64</v>
      </c>
      <c r="I261" s="93">
        <v>30972195</v>
      </c>
      <c r="J261" s="107">
        <v>100</v>
      </c>
      <c r="K261" s="108">
        <v>0.64</v>
      </c>
      <c r="L261" s="106">
        <v>43243</v>
      </c>
      <c r="M261" s="106"/>
      <c r="N261" s="96"/>
      <c r="O261" s="96"/>
      <c r="P261" s="96"/>
      <c r="Q261" s="96"/>
      <c r="R261" s="96">
        <v>43249</v>
      </c>
      <c r="S261" s="65" t="s">
        <v>38</v>
      </c>
      <c r="T261" s="78">
        <v>540</v>
      </c>
      <c r="U261" s="80">
        <f t="shared" ref="U261:U323" si="8">T261*H261</f>
        <v>345.6</v>
      </c>
      <c r="V261" s="78"/>
      <c r="W261" s="79">
        <v>340</v>
      </c>
      <c r="X261" s="80">
        <f t="shared" ref="X261:X324" si="9">W261+U261</f>
        <v>685.6</v>
      </c>
      <c r="Y261" s="86"/>
      <c r="Z261" s="86"/>
      <c r="AA261" s="86"/>
      <c r="AB261" s="86"/>
      <c r="AC261" s="86"/>
    </row>
    <row r="262" customHeight="1" spans="2:29">
      <c r="B262" s="54"/>
      <c r="C262" s="55">
        <v>105540</v>
      </c>
      <c r="D262" s="101" t="s">
        <v>138</v>
      </c>
      <c r="E262" s="57" t="s">
        <v>707</v>
      </c>
      <c r="F262" s="58" t="s">
        <v>37</v>
      </c>
      <c r="G262" s="55">
        <v>40</v>
      </c>
      <c r="H262" s="59">
        <v>0.256</v>
      </c>
      <c r="I262" s="93">
        <v>30972196</v>
      </c>
      <c r="J262" s="107">
        <v>40</v>
      </c>
      <c r="K262" s="108">
        <v>0.256</v>
      </c>
      <c r="L262" s="106">
        <v>43243</v>
      </c>
      <c r="M262" s="106"/>
      <c r="N262" s="96"/>
      <c r="O262" s="96"/>
      <c r="P262" s="96"/>
      <c r="Q262" s="96"/>
      <c r="R262" s="96">
        <v>43249</v>
      </c>
      <c r="S262" s="65" t="s">
        <v>38</v>
      </c>
      <c r="T262" s="78">
        <v>430</v>
      </c>
      <c r="U262" s="80">
        <f t="shared" si="8"/>
        <v>110.08</v>
      </c>
      <c r="V262" s="78"/>
      <c r="W262" s="79">
        <v>340</v>
      </c>
      <c r="X262" s="80">
        <f t="shared" si="9"/>
        <v>450.08</v>
      </c>
      <c r="Y262" s="86"/>
      <c r="Z262" s="86"/>
      <c r="AA262" s="86"/>
      <c r="AB262" s="86"/>
      <c r="AC262" s="86"/>
    </row>
    <row r="263" customHeight="1" spans="2:29">
      <c r="B263" s="54"/>
      <c r="C263" s="55">
        <v>105541</v>
      </c>
      <c r="D263" s="101" t="s">
        <v>138</v>
      </c>
      <c r="E263" s="57" t="s">
        <v>708</v>
      </c>
      <c r="F263" s="58" t="s">
        <v>37</v>
      </c>
      <c r="G263" s="55">
        <v>50</v>
      </c>
      <c r="H263" s="59">
        <v>0.32</v>
      </c>
      <c r="I263" s="93">
        <v>30972197</v>
      </c>
      <c r="J263" s="107">
        <v>50</v>
      </c>
      <c r="K263" s="108">
        <v>0.32</v>
      </c>
      <c r="L263" s="106">
        <v>43243</v>
      </c>
      <c r="M263" s="106"/>
      <c r="N263" s="96"/>
      <c r="O263" s="96"/>
      <c r="P263" s="96"/>
      <c r="Q263" s="96"/>
      <c r="R263" s="96">
        <v>43249</v>
      </c>
      <c r="S263" s="65" t="s">
        <v>38</v>
      </c>
      <c r="T263" s="78">
        <v>500</v>
      </c>
      <c r="U263" s="80">
        <f t="shared" si="8"/>
        <v>160</v>
      </c>
      <c r="V263" s="78"/>
      <c r="W263" s="79">
        <v>340</v>
      </c>
      <c r="X263" s="80">
        <f t="shared" si="9"/>
        <v>500</v>
      </c>
      <c r="Y263" s="86"/>
      <c r="Z263" s="86"/>
      <c r="AA263" s="86"/>
      <c r="AB263" s="86"/>
      <c r="AC263" s="86"/>
    </row>
    <row r="264" customHeight="1" spans="2:29">
      <c r="B264" s="54"/>
      <c r="C264" s="55">
        <v>105543</v>
      </c>
      <c r="D264" s="101" t="s">
        <v>138</v>
      </c>
      <c r="E264" s="57" t="s">
        <v>709</v>
      </c>
      <c r="F264" s="58" t="s">
        <v>37</v>
      </c>
      <c r="G264" s="55">
        <v>40</v>
      </c>
      <c r="H264" s="59">
        <v>0.256</v>
      </c>
      <c r="I264" s="93">
        <v>30972198</v>
      </c>
      <c r="J264" s="107">
        <v>40</v>
      </c>
      <c r="K264" s="108">
        <v>0.256</v>
      </c>
      <c r="L264" s="106">
        <v>43243</v>
      </c>
      <c r="M264" s="106"/>
      <c r="N264" s="96"/>
      <c r="O264" s="96"/>
      <c r="P264" s="96"/>
      <c r="Q264" s="96" t="s">
        <v>710</v>
      </c>
      <c r="R264" s="96">
        <v>43250</v>
      </c>
      <c r="S264" s="65" t="s">
        <v>38</v>
      </c>
      <c r="T264" s="78">
        <v>500</v>
      </c>
      <c r="U264" s="80">
        <f t="shared" si="8"/>
        <v>128</v>
      </c>
      <c r="V264" s="78"/>
      <c r="W264" s="79">
        <v>340</v>
      </c>
      <c r="X264" s="80">
        <f t="shared" si="9"/>
        <v>468</v>
      </c>
      <c r="Y264" s="86"/>
      <c r="Z264" s="86"/>
      <c r="AA264" s="86"/>
      <c r="AB264" s="86"/>
      <c r="AC264" s="86"/>
    </row>
    <row r="265" customHeight="1" spans="2:29">
      <c r="B265" s="57"/>
      <c r="C265" s="55">
        <v>105545</v>
      </c>
      <c r="D265" s="101" t="s">
        <v>138</v>
      </c>
      <c r="E265" s="57" t="s">
        <v>711</v>
      </c>
      <c r="F265" s="58" t="s">
        <v>37</v>
      </c>
      <c r="G265" s="55">
        <v>40</v>
      </c>
      <c r="H265" s="59">
        <v>0.256</v>
      </c>
      <c r="I265" s="93">
        <v>30972199</v>
      </c>
      <c r="J265" s="107">
        <v>40</v>
      </c>
      <c r="K265" s="108">
        <v>0.256</v>
      </c>
      <c r="L265" s="106">
        <v>43243</v>
      </c>
      <c r="M265" s="106"/>
      <c r="N265" s="96"/>
      <c r="O265" s="96"/>
      <c r="P265" s="96"/>
      <c r="Q265" s="96"/>
      <c r="R265" s="96">
        <v>43249</v>
      </c>
      <c r="S265" s="65" t="s">
        <v>38</v>
      </c>
      <c r="T265" s="78">
        <v>530</v>
      </c>
      <c r="U265" s="80">
        <f t="shared" si="8"/>
        <v>135.68</v>
      </c>
      <c r="V265" s="78"/>
      <c r="W265" s="79">
        <v>340</v>
      </c>
      <c r="X265" s="80">
        <f t="shared" si="9"/>
        <v>475.68</v>
      </c>
      <c r="Y265" s="86"/>
      <c r="Z265" s="86"/>
      <c r="AA265" s="86"/>
      <c r="AB265" s="86"/>
      <c r="AC265" s="86"/>
    </row>
    <row r="266" customHeight="1" spans="2:29">
      <c r="B266" s="57"/>
      <c r="C266" s="55">
        <v>105546</v>
      </c>
      <c r="D266" s="101" t="s">
        <v>138</v>
      </c>
      <c r="E266" s="112" t="s">
        <v>712</v>
      </c>
      <c r="F266" s="58" t="s">
        <v>37</v>
      </c>
      <c r="G266" s="55">
        <v>50</v>
      </c>
      <c r="H266" s="59">
        <v>0.32</v>
      </c>
      <c r="I266" s="93">
        <v>30972200</v>
      </c>
      <c r="J266" s="107">
        <v>50</v>
      </c>
      <c r="K266" s="108">
        <v>0.32</v>
      </c>
      <c r="L266" s="106">
        <v>43243</v>
      </c>
      <c r="M266" s="106"/>
      <c r="N266" s="96"/>
      <c r="O266" s="96"/>
      <c r="P266" s="96"/>
      <c r="Q266" s="96"/>
      <c r="R266" s="96">
        <v>43249</v>
      </c>
      <c r="S266" s="65" t="s">
        <v>38</v>
      </c>
      <c r="T266" s="78">
        <v>617</v>
      </c>
      <c r="U266" s="80">
        <f t="shared" si="8"/>
        <v>197.44</v>
      </c>
      <c r="V266" s="78"/>
      <c r="W266" s="79">
        <v>340</v>
      </c>
      <c r="X266" s="80">
        <f t="shared" si="9"/>
        <v>537.44</v>
      </c>
      <c r="Y266" s="86"/>
      <c r="Z266" s="86"/>
      <c r="AA266" s="86"/>
      <c r="AB266" s="86"/>
      <c r="AC266" s="86"/>
    </row>
    <row r="267" customHeight="1" spans="2:29">
      <c r="B267" s="57"/>
      <c r="C267" s="55">
        <v>105547</v>
      </c>
      <c r="D267" s="101" t="s">
        <v>138</v>
      </c>
      <c r="E267" s="57" t="s">
        <v>713</v>
      </c>
      <c r="F267" s="58" t="s">
        <v>37</v>
      </c>
      <c r="G267" s="55">
        <v>40</v>
      </c>
      <c r="H267" s="59">
        <v>0.256</v>
      </c>
      <c r="I267" s="93">
        <v>30972201</v>
      </c>
      <c r="J267" s="107">
        <v>40</v>
      </c>
      <c r="K267" s="108">
        <v>0.256</v>
      </c>
      <c r="L267" s="106">
        <v>43243</v>
      </c>
      <c r="M267" s="106"/>
      <c r="N267" s="96"/>
      <c r="O267" s="96"/>
      <c r="P267" s="96"/>
      <c r="Q267" s="96"/>
      <c r="R267" s="96">
        <v>43248</v>
      </c>
      <c r="S267" s="65" t="s">
        <v>38</v>
      </c>
      <c r="T267" s="78">
        <v>500</v>
      </c>
      <c r="U267" s="80">
        <f t="shared" si="8"/>
        <v>128</v>
      </c>
      <c r="V267" s="78"/>
      <c r="W267" s="79">
        <v>340</v>
      </c>
      <c r="X267" s="80">
        <f t="shared" si="9"/>
        <v>468</v>
      </c>
      <c r="Y267" s="86"/>
      <c r="Z267" s="86"/>
      <c r="AA267" s="86"/>
      <c r="AB267" s="86"/>
      <c r="AC267" s="86"/>
    </row>
    <row r="268" customHeight="1" spans="2:29">
      <c r="B268" s="57"/>
      <c r="C268" s="55">
        <v>105552</v>
      </c>
      <c r="D268" s="101" t="s">
        <v>346</v>
      </c>
      <c r="E268" s="57" t="s">
        <v>345</v>
      </c>
      <c r="F268" s="58" t="s">
        <v>37</v>
      </c>
      <c r="G268" s="55">
        <v>200</v>
      </c>
      <c r="H268" s="59">
        <v>1.64</v>
      </c>
      <c r="I268" s="93">
        <v>30972202</v>
      </c>
      <c r="J268" s="107">
        <v>200</v>
      </c>
      <c r="K268" s="108">
        <v>1.64</v>
      </c>
      <c r="L268" s="106">
        <v>43243</v>
      </c>
      <c r="M268" s="106"/>
      <c r="N268" s="96"/>
      <c r="O268" s="96"/>
      <c r="P268" s="96"/>
      <c r="Q268" s="96"/>
      <c r="R268" s="96">
        <v>43248</v>
      </c>
      <c r="S268" s="65" t="s">
        <v>38</v>
      </c>
      <c r="T268" s="78">
        <v>610</v>
      </c>
      <c r="U268" s="80">
        <f t="shared" si="8"/>
        <v>1000.4</v>
      </c>
      <c r="V268" s="78"/>
      <c r="W268" s="79"/>
      <c r="X268" s="80">
        <f t="shared" si="9"/>
        <v>1000.4</v>
      </c>
      <c r="Y268" s="86"/>
      <c r="Z268" s="86"/>
      <c r="AA268" s="86"/>
      <c r="AB268" s="86"/>
      <c r="AC268" s="86"/>
    </row>
    <row r="269" customHeight="1" spans="2:29">
      <c r="B269" s="57"/>
      <c r="C269" s="55">
        <v>105570</v>
      </c>
      <c r="D269" s="101" t="s">
        <v>217</v>
      </c>
      <c r="E269" s="57" t="s">
        <v>153</v>
      </c>
      <c r="F269" s="58" t="s">
        <v>37</v>
      </c>
      <c r="G269" s="55">
        <v>430</v>
      </c>
      <c r="H269" s="59">
        <v>3.112</v>
      </c>
      <c r="I269" s="93">
        <v>30972203</v>
      </c>
      <c r="J269" s="107">
        <v>430</v>
      </c>
      <c r="K269" s="108">
        <v>3.112</v>
      </c>
      <c r="L269" s="106">
        <v>43243</v>
      </c>
      <c r="M269" s="106"/>
      <c r="N269" s="96"/>
      <c r="O269" s="96"/>
      <c r="P269" s="96"/>
      <c r="Q269" s="96"/>
      <c r="R269" s="96">
        <v>43248</v>
      </c>
      <c r="S269" s="65" t="s">
        <v>38</v>
      </c>
      <c r="T269" s="78">
        <v>480</v>
      </c>
      <c r="U269" s="80">
        <f t="shared" si="8"/>
        <v>1493.76</v>
      </c>
      <c r="V269" s="78"/>
      <c r="W269" s="79"/>
      <c r="X269" s="80">
        <f t="shared" si="9"/>
        <v>1493.76</v>
      </c>
      <c r="Y269" s="86"/>
      <c r="Z269" s="86"/>
      <c r="AA269" s="86"/>
      <c r="AB269" s="86"/>
      <c r="AC269" s="86"/>
    </row>
    <row r="270" customHeight="1" spans="2:29">
      <c r="B270" s="57"/>
      <c r="C270" s="55">
        <v>105579</v>
      </c>
      <c r="D270" s="101" t="s">
        <v>257</v>
      </c>
      <c r="E270" s="57" t="s">
        <v>258</v>
      </c>
      <c r="F270" s="58" t="s">
        <v>37</v>
      </c>
      <c r="G270" s="55">
        <v>2080</v>
      </c>
      <c r="H270" s="59">
        <v>18.534</v>
      </c>
      <c r="I270" s="93">
        <v>30972204</v>
      </c>
      <c r="J270" s="107">
        <v>2080</v>
      </c>
      <c r="K270" s="108">
        <v>18.534</v>
      </c>
      <c r="L270" s="106">
        <v>43243</v>
      </c>
      <c r="M270" s="106"/>
      <c r="N270" s="96"/>
      <c r="O270" s="96"/>
      <c r="P270" s="96"/>
      <c r="Q270" s="96"/>
      <c r="R270" s="96">
        <v>43246</v>
      </c>
      <c r="S270" s="65" t="s">
        <v>38</v>
      </c>
      <c r="T270" s="78">
        <v>320</v>
      </c>
      <c r="U270" s="80">
        <f t="shared" si="8"/>
        <v>5930.88</v>
      </c>
      <c r="V270" s="78"/>
      <c r="W270" s="79"/>
      <c r="X270" s="80">
        <f t="shared" si="9"/>
        <v>5930.88</v>
      </c>
      <c r="Y270" s="86"/>
      <c r="Z270" s="86"/>
      <c r="AA270" s="86"/>
      <c r="AB270" s="86"/>
      <c r="AC270" s="86"/>
    </row>
    <row r="271" customHeight="1" spans="2:29">
      <c r="B271" s="57"/>
      <c r="C271" s="55">
        <v>105581</v>
      </c>
      <c r="D271" s="101" t="s">
        <v>111</v>
      </c>
      <c r="E271" s="57" t="s">
        <v>112</v>
      </c>
      <c r="F271" s="58" t="s">
        <v>37</v>
      </c>
      <c r="G271" s="55">
        <v>300</v>
      </c>
      <c r="H271" s="59">
        <v>2.7</v>
      </c>
      <c r="I271" s="93">
        <v>30972205</v>
      </c>
      <c r="J271" s="107">
        <v>300</v>
      </c>
      <c r="K271" s="108">
        <v>2.7</v>
      </c>
      <c r="L271" s="106">
        <v>43243</v>
      </c>
      <c r="M271" s="106"/>
      <c r="N271" s="96"/>
      <c r="O271" s="96"/>
      <c r="P271" s="96"/>
      <c r="Q271" s="96"/>
      <c r="R271" s="96">
        <v>43248</v>
      </c>
      <c r="S271" s="65" t="s">
        <v>38</v>
      </c>
      <c r="T271" s="78">
        <v>420</v>
      </c>
      <c r="U271" s="80">
        <f t="shared" si="8"/>
        <v>1134</v>
      </c>
      <c r="V271" s="78"/>
      <c r="W271" s="79"/>
      <c r="X271" s="80">
        <f t="shared" si="9"/>
        <v>1134</v>
      </c>
      <c r="Y271" s="86"/>
      <c r="Z271" s="86"/>
      <c r="AA271" s="86"/>
      <c r="AB271" s="86"/>
      <c r="AC271" s="86"/>
    </row>
    <row r="272" customHeight="1" spans="2:29">
      <c r="B272" s="54">
        <v>43243</v>
      </c>
      <c r="C272" s="55">
        <v>105636</v>
      </c>
      <c r="D272" s="101" t="s">
        <v>159</v>
      </c>
      <c r="E272" s="57" t="s">
        <v>43</v>
      </c>
      <c r="F272" s="58" t="s">
        <v>37</v>
      </c>
      <c r="G272" s="55">
        <v>1300</v>
      </c>
      <c r="H272" s="59">
        <v>11.7</v>
      </c>
      <c r="I272" s="93">
        <v>30972206</v>
      </c>
      <c r="J272" s="107">
        <v>1300</v>
      </c>
      <c r="K272" s="108">
        <v>11.7</v>
      </c>
      <c r="L272" s="106">
        <v>43244</v>
      </c>
      <c r="M272" s="106"/>
      <c r="N272" s="96"/>
      <c r="O272" s="96"/>
      <c r="P272" s="96"/>
      <c r="Q272" s="96"/>
      <c r="R272" s="96">
        <v>43249</v>
      </c>
      <c r="S272" s="65" t="s">
        <v>38</v>
      </c>
      <c r="T272" s="78">
        <v>583</v>
      </c>
      <c r="U272" s="80">
        <f t="shared" si="8"/>
        <v>6821.1</v>
      </c>
      <c r="V272" s="78"/>
      <c r="W272" s="79"/>
      <c r="X272" s="80">
        <f t="shared" si="9"/>
        <v>6821.1</v>
      </c>
      <c r="Y272" s="86"/>
      <c r="Z272" s="86"/>
      <c r="AA272" s="86"/>
      <c r="AB272" s="86"/>
      <c r="AC272" s="86"/>
    </row>
    <row r="273" customHeight="1" spans="2:29">
      <c r="B273" s="54"/>
      <c r="C273" s="55">
        <v>105648</v>
      </c>
      <c r="D273" s="101" t="s">
        <v>714</v>
      </c>
      <c r="E273" s="57" t="s">
        <v>135</v>
      </c>
      <c r="F273" s="58" t="s">
        <v>37</v>
      </c>
      <c r="G273" s="55">
        <v>230</v>
      </c>
      <c r="H273" s="59">
        <v>1.274</v>
      </c>
      <c r="I273" s="93">
        <v>30972207</v>
      </c>
      <c r="J273" s="107">
        <v>230</v>
      </c>
      <c r="K273" s="108">
        <v>1.274</v>
      </c>
      <c r="L273" s="106">
        <v>43244</v>
      </c>
      <c r="M273" s="106"/>
      <c r="N273" s="96"/>
      <c r="O273" s="96"/>
      <c r="P273" s="96"/>
      <c r="Q273" s="96" t="s">
        <v>715</v>
      </c>
      <c r="R273" s="96">
        <v>43250</v>
      </c>
      <c r="S273" s="65" t="s">
        <v>38</v>
      </c>
      <c r="T273" s="78">
        <v>657</v>
      </c>
      <c r="U273" s="80">
        <f t="shared" si="8"/>
        <v>837.018</v>
      </c>
      <c r="V273" s="78"/>
      <c r="W273" s="79"/>
      <c r="X273" s="80">
        <f t="shared" si="9"/>
        <v>837.018</v>
      </c>
      <c r="Y273" s="86"/>
      <c r="Z273" s="86"/>
      <c r="AA273" s="86"/>
      <c r="AB273" s="86"/>
      <c r="AC273" s="86"/>
    </row>
    <row r="274" customHeight="1" spans="2:29">
      <c r="B274" s="54"/>
      <c r="C274" s="55">
        <v>105653</v>
      </c>
      <c r="D274" s="101" t="s">
        <v>392</v>
      </c>
      <c r="E274" s="57" t="s">
        <v>383</v>
      </c>
      <c r="F274" s="58" t="s">
        <v>37</v>
      </c>
      <c r="G274" s="55">
        <v>1150</v>
      </c>
      <c r="H274" s="59">
        <v>8.06</v>
      </c>
      <c r="I274" s="93">
        <v>30972208</v>
      </c>
      <c r="J274" s="107">
        <v>1150</v>
      </c>
      <c r="K274" s="108">
        <v>8.06</v>
      </c>
      <c r="L274" s="106">
        <v>43244</v>
      </c>
      <c r="M274" s="106"/>
      <c r="N274" s="96"/>
      <c r="O274" s="96"/>
      <c r="P274" s="96"/>
      <c r="Q274" s="96"/>
      <c r="R274" s="96">
        <v>43250</v>
      </c>
      <c r="S274" s="65" t="s">
        <v>38</v>
      </c>
      <c r="T274" s="78">
        <v>500</v>
      </c>
      <c r="U274" s="80">
        <f t="shared" si="8"/>
        <v>4030</v>
      </c>
      <c r="V274" s="78"/>
      <c r="W274" s="79"/>
      <c r="X274" s="80">
        <f t="shared" si="9"/>
        <v>4030</v>
      </c>
      <c r="Y274" s="86"/>
      <c r="Z274" s="86"/>
      <c r="AA274" s="86"/>
      <c r="AB274" s="86"/>
      <c r="AC274" s="86"/>
    </row>
    <row r="275" customHeight="1" spans="2:29">
      <c r="B275" s="57"/>
      <c r="C275" s="55">
        <v>105654</v>
      </c>
      <c r="D275" s="101" t="s">
        <v>130</v>
      </c>
      <c r="E275" s="57" t="s">
        <v>51</v>
      </c>
      <c r="F275" s="58" t="s">
        <v>37</v>
      </c>
      <c r="G275" s="55">
        <v>350</v>
      </c>
      <c r="H275" s="59">
        <v>2.24</v>
      </c>
      <c r="I275" s="93">
        <v>30972209</v>
      </c>
      <c r="J275" s="107">
        <v>350</v>
      </c>
      <c r="K275" s="108">
        <v>2.24</v>
      </c>
      <c r="L275" s="106">
        <v>43244</v>
      </c>
      <c r="M275" s="106"/>
      <c r="N275" s="96"/>
      <c r="O275" s="96"/>
      <c r="P275" s="96"/>
      <c r="Q275" s="96"/>
      <c r="R275" s="96">
        <v>43248</v>
      </c>
      <c r="S275" s="65" t="s">
        <v>38</v>
      </c>
      <c r="T275" s="78">
        <v>570</v>
      </c>
      <c r="U275" s="80">
        <f t="shared" si="8"/>
        <v>1276.8</v>
      </c>
      <c r="V275" s="78"/>
      <c r="W275" s="79"/>
      <c r="X275" s="80">
        <f t="shared" si="9"/>
        <v>1276.8</v>
      </c>
      <c r="Y275" s="86"/>
      <c r="Z275" s="86"/>
      <c r="AA275" s="86"/>
      <c r="AB275" s="86"/>
      <c r="AC275" s="86"/>
    </row>
    <row r="276" customHeight="1" spans="2:29">
      <c r="B276" s="54"/>
      <c r="C276" s="55">
        <v>105658</v>
      </c>
      <c r="D276" s="101" t="s">
        <v>117</v>
      </c>
      <c r="E276" s="57" t="s">
        <v>118</v>
      </c>
      <c r="F276" s="58" t="s">
        <v>37</v>
      </c>
      <c r="G276" s="55">
        <v>240</v>
      </c>
      <c r="H276" s="59">
        <v>1.698</v>
      </c>
      <c r="I276" s="93">
        <v>30972210</v>
      </c>
      <c r="J276" s="107">
        <v>240</v>
      </c>
      <c r="K276" s="108">
        <v>1.698</v>
      </c>
      <c r="L276" s="106">
        <v>43244</v>
      </c>
      <c r="M276" s="106"/>
      <c r="N276" s="96"/>
      <c r="O276" s="96"/>
      <c r="P276" s="96"/>
      <c r="Q276" s="96"/>
      <c r="R276" s="96">
        <v>43248</v>
      </c>
      <c r="S276" s="65" t="s">
        <v>38</v>
      </c>
      <c r="T276" s="78">
        <v>530</v>
      </c>
      <c r="U276" s="80">
        <f t="shared" si="8"/>
        <v>899.94</v>
      </c>
      <c r="V276" s="78"/>
      <c r="W276" s="79"/>
      <c r="X276" s="80">
        <f t="shared" si="9"/>
        <v>899.94</v>
      </c>
      <c r="Y276" s="86"/>
      <c r="Z276" s="86"/>
      <c r="AA276" s="86"/>
      <c r="AB276" s="86"/>
      <c r="AC276" s="86"/>
    </row>
    <row r="277" customHeight="1" spans="2:29">
      <c r="B277" s="57"/>
      <c r="C277" s="55">
        <v>105661</v>
      </c>
      <c r="D277" s="101" t="s">
        <v>334</v>
      </c>
      <c r="E277" s="57" t="s">
        <v>335</v>
      </c>
      <c r="F277" s="58" t="s">
        <v>37</v>
      </c>
      <c r="G277" s="55">
        <v>600</v>
      </c>
      <c r="H277" s="59">
        <v>3.84</v>
      </c>
      <c r="I277" s="93">
        <v>30972211</v>
      </c>
      <c r="J277" s="107">
        <v>600</v>
      </c>
      <c r="K277" s="108">
        <v>3.84</v>
      </c>
      <c r="L277" s="106">
        <v>43244</v>
      </c>
      <c r="M277" s="106"/>
      <c r="N277" s="96"/>
      <c r="O277" s="96"/>
      <c r="P277" s="96"/>
      <c r="Q277" s="96"/>
      <c r="R277" s="96">
        <v>43249</v>
      </c>
      <c r="S277" s="65" t="s">
        <v>38</v>
      </c>
      <c r="T277" s="78">
        <v>634</v>
      </c>
      <c r="U277" s="80">
        <f t="shared" si="8"/>
        <v>2434.56</v>
      </c>
      <c r="V277" s="78"/>
      <c r="W277" s="79"/>
      <c r="X277" s="80">
        <f t="shared" si="9"/>
        <v>2434.56</v>
      </c>
      <c r="Y277" s="86"/>
      <c r="Z277" s="86"/>
      <c r="AA277" s="86"/>
      <c r="AB277" s="86"/>
      <c r="AC277" s="86"/>
    </row>
    <row r="278" customHeight="1" spans="2:29">
      <c r="B278" s="57"/>
      <c r="C278" s="55">
        <v>105665</v>
      </c>
      <c r="D278" s="101" t="s">
        <v>437</v>
      </c>
      <c r="E278" s="57" t="s">
        <v>108</v>
      </c>
      <c r="F278" s="58" t="s">
        <v>37</v>
      </c>
      <c r="G278" s="55">
        <v>690</v>
      </c>
      <c r="H278" s="59">
        <v>4.551</v>
      </c>
      <c r="I278" s="93">
        <v>30972212</v>
      </c>
      <c r="J278" s="107">
        <v>690</v>
      </c>
      <c r="K278" s="108">
        <v>4.551</v>
      </c>
      <c r="L278" s="106">
        <v>43244</v>
      </c>
      <c r="M278" s="106"/>
      <c r="N278" s="96"/>
      <c r="O278" s="96"/>
      <c r="P278" s="96"/>
      <c r="Q278" s="96"/>
      <c r="R278" s="96">
        <v>43249</v>
      </c>
      <c r="S278" s="65" t="s">
        <v>38</v>
      </c>
      <c r="T278" s="78">
        <v>910</v>
      </c>
      <c r="U278" s="80">
        <f t="shared" si="8"/>
        <v>4141.41</v>
      </c>
      <c r="V278" s="78"/>
      <c r="W278" s="79"/>
      <c r="X278" s="80">
        <f t="shared" si="9"/>
        <v>4141.41</v>
      </c>
      <c r="Y278" s="86"/>
      <c r="Z278" s="86"/>
      <c r="AA278" s="86"/>
      <c r="AB278" s="86"/>
      <c r="AC278" s="86"/>
    </row>
    <row r="279" customHeight="1" spans="2:29">
      <c r="B279" s="57"/>
      <c r="C279" s="55">
        <v>105668</v>
      </c>
      <c r="D279" s="101" t="s">
        <v>336</v>
      </c>
      <c r="E279" s="57" t="s">
        <v>337</v>
      </c>
      <c r="F279" s="58" t="s">
        <v>37</v>
      </c>
      <c r="G279" s="55">
        <v>290</v>
      </c>
      <c r="H279" s="59">
        <v>1.88</v>
      </c>
      <c r="I279" s="93">
        <v>30972213</v>
      </c>
      <c r="J279" s="107">
        <v>290</v>
      </c>
      <c r="K279" s="108">
        <v>1.88</v>
      </c>
      <c r="L279" s="106">
        <v>43244</v>
      </c>
      <c r="M279" s="106"/>
      <c r="N279" s="96"/>
      <c r="O279" s="96"/>
      <c r="P279" s="96"/>
      <c r="Q279" s="96"/>
      <c r="R279" s="96">
        <v>43248</v>
      </c>
      <c r="S279" s="65" t="s">
        <v>38</v>
      </c>
      <c r="T279" s="78">
        <v>628</v>
      </c>
      <c r="U279" s="80">
        <f t="shared" si="8"/>
        <v>1180.64</v>
      </c>
      <c r="V279" s="78"/>
      <c r="W279" s="79"/>
      <c r="X279" s="80">
        <f t="shared" si="9"/>
        <v>1180.64</v>
      </c>
      <c r="Y279" s="86"/>
      <c r="Z279" s="86"/>
      <c r="AA279" s="86"/>
      <c r="AB279" s="86"/>
      <c r="AC279" s="86"/>
    </row>
    <row r="280" customHeight="1" spans="2:29">
      <c r="B280" s="57"/>
      <c r="C280" s="55">
        <v>105669</v>
      </c>
      <c r="D280" s="101" t="s">
        <v>86</v>
      </c>
      <c r="E280" s="57" t="s">
        <v>87</v>
      </c>
      <c r="F280" s="58" t="s">
        <v>37</v>
      </c>
      <c r="G280" s="55">
        <v>200</v>
      </c>
      <c r="H280" s="59">
        <v>1.475</v>
      </c>
      <c r="I280" s="93">
        <v>30972214</v>
      </c>
      <c r="J280" s="107">
        <v>200</v>
      </c>
      <c r="K280" s="108">
        <v>1.475</v>
      </c>
      <c r="L280" s="106">
        <v>43244</v>
      </c>
      <c r="M280" s="106"/>
      <c r="N280" s="96"/>
      <c r="O280" s="96"/>
      <c r="P280" s="96"/>
      <c r="Q280" s="96"/>
      <c r="R280" s="96">
        <v>43249</v>
      </c>
      <c r="S280" s="65" t="s">
        <v>38</v>
      </c>
      <c r="T280" s="78">
        <v>462</v>
      </c>
      <c r="U280" s="80">
        <f t="shared" si="8"/>
        <v>681.45</v>
      </c>
      <c r="V280" s="78"/>
      <c r="W280" s="79"/>
      <c r="X280" s="80">
        <f t="shared" si="9"/>
        <v>681.45</v>
      </c>
      <c r="Y280" s="86"/>
      <c r="Z280" s="86"/>
      <c r="AA280" s="86"/>
      <c r="AB280" s="86"/>
      <c r="AC280" s="86"/>
    </row>
    <row r="281" customHeight="1" spans="2:29">
      <c r="B281" s="54"/>
      <c r="C281" s="55">
        <v>105675</v>
      </c>
      <c r="D281" s="101" t="s">
        <v>75</v>
      </c>
      <c r="E281" s="57" t="s">
        <v>76</v>
      </c>
      <c r="F281" s="58" t="s">
        <v>37</v>
      </c>
      <c r="G281" s="55">
        <v>1220</v>
      </c>
      <c r="H281" s="59">
        <v>10.444</v>
      </c>
      <c r="I281" s="93">
        <v>30972215</v>
      </c>
      <c r="J281" s="107">
        <v>1220</v>
      </c>
      <c r="K281" s="108">
        <v>10.444</v>
      </c>
      <c r="L281" s="106">
        <v>43244</v>
      </c>
      <c r="M281" s="106"/>
      <c r="N281" s="96"/>
      <c r="O281" s="96"/>
      <c r="P281" s="96"/>
      <c r="Q281" s="96"/>
      <c r="R281" s="96">
        <v>43248</v>
      </c>
      <c r="S281" s="65" t="s">
        <v>38</v>
      </c>
      <c r="T281" s="78">
        <v>410</v>
      </c>
      <c r="U281" s="80">
        <f t="shared" si="8"/>
        <v>4282.04</v>
      </c>
      <c r="V281" s="78"/>
      <c r="W281" s="79"/>
      <c r="X281" s="80">
        <f t="shared" si="9"/>
        <v>4282.04</v>
      </c>
      <c r="Y281" s="86"/>
      <c r="Z281" s="86"/>
      <c r="AA281" s="86"/>
      <c r="AB281" s="86"/>
      <c r="AC281" s="86"/>
    </row>
    <row r="282" customHeight="1" spans="2:29">
      <c r="B282" s="57"/>
      <c r="C282" s="55">
        <v>105676</v>
      </c>
      <c r="D282" s="101" t="s">
        <v>95</v>
      </c>
      <c r="E282" s="57" t="s">
        <v>96</v>
      </c>
      <c r="F282" s="58" t="s">
        <v>37</v>
      </c>
      <c r="G282" s="55">
        <v>200</v>
      </c>
      <c r="H282" s="59">
        <v>1.508</v>
      </c>
      <c r="I282" s="93">
        <v>30972216</v>
      </c>
      <c r="J282" s="107">
        <v>200</v>
      </c>
      <c r="K282" s="108">
        <v>1.508</v>
      </c>
      <c r="L282" s="106">
        <v>43244</v>
      </c>
      <c r="M282" s="106"/>
      <c r="N282" s="96"/>
      <c r="O282" s="96"/>
      <c r="P282" s="96"/>
      <c r="Q282" s="96"/>
      <c r="R282" s="96">
        <v>43248</v>
      </c>
      <c r="S282" s="65" t="s">
        <v>38</v>
      </c>
      <c r="T282" s="78">
        <v>628</v>
      </c>
      <c r="U282" s="80">
        <f t="shared" si="8"/>
        <v>947.024</v>
      </c>
      <c r="V282" s="78"/>
      <c r="W282" s="79"/>
      <c r="X282" s="80">
        <f t="shared" si="9"/>
        <v>947.024</v>
      </c>
      <c r="Y282" s="86"/>
      <c r="Z282" s="86"/>
      <c r="AA282" s="86"/>
      <c r="AB282" s="86"/>
      <c r="AC282" s="86"/>
    </row>
    <row r="283" customHeight="1" spans="2:29">
      <c r="B283" s="57"/>
      <c r="C283" s="55">
        <v>105678</v>
      </c>
      <c r="D283" s="101" t="s">
        <v>64</v>
      </c>
      <c r="E283" s="57" t="s">
        <v>65</v>
      </c>
      <c r="F283" s="58" t="s">
        <v>37</v>
      </c>
      <c r="G283" s="55">
        <v>250</v>
      </c>
      <c r="H283" s="59">
        <v>2.203</v>
      </c>
      <c r="I283" s="93">
        <v>30972217</v>
      </c>
      <c r="J283" s="107">
        <v>250</v>
      </c>
      <c r="K283" s="108">
        <v>2.203</v>
      </c>
      <c r="L283" s="106">
        <v>43244</v>
      </c>
      <c r="M283" s="106"/>
      <c r="N283" s="96"/>
      <c r="O283" s="96"/>
      <c r="P283" s="96"/>
      <c r="Q283" s="96"/>
      <c r="R283" s="96">
        <v>43251</v>
      </c>
      <c r="S283" s="65" t="s">
        <v>38</v>
      </c>
      <c r="T283" s="78">
        <v>598</v>
      </c>
      <c r="U283" s="80">
        <f t="shared" si="8"/>
        <v>1317.394</v>
      </c>
      <c r="V283" s="78"/>
      <c r="W283" s="79"/>
      <c r="X283" s="80">
        <f t="shared" si="9"/>
        <v>1317.394</v>
      </c>
      <c r="Y283" s="86"/>
      <c r="Z283" s="86"/>
      <c r="AA283" s="86"/>
      <c r="AB283" s="86"/>
      <c r="AC283" s="86"/>
    </row>
    <row r="284" customHeight="1" spans="2:29">
      <c r="B284" s="54"/>
      <c r="C284" s="55">
        <v>105689</v>
      </c>
      <c r="D284" s="101" t="s">
        <v>716</v>
      </c>
      <c r="E284" s="57" t="s">
        <v>717</v>
      </c>
      <c r="F284" s="58" t="s">
        <v>37</v>
      </c>
      <c r="G284" s="55">
        <v>200</v>
      </c>
      <c r="H284" s="59">
        <v>1.403</v>
      </c>
      <c r="I284" s="93">
        <v>30972218</v>
      </c>
      <c r="J284" s="107">
        <v>200</v>
      </c>
      <c r="K284" s="108">
        <v>1.403</v>
      </c>
      <c r="L284" s="106">
        <v>43244</v>
      </c>
      <c r="M284" s="106"/>
      <c r="N284" s="96"/>
      <c r="O284" s="96"/>
      <c r="P284" s="96"/>
      <c r="Q284" s="96"/>
      <c r="R284" s="96">
        <v>43249</v>
      </c>
      <c r="S284" s="65" t="s">
        <v>38</v>
      </c>
      <c r="T284" s="78">
        <v>695</v>
      </c>
      <c r="U284" s="80">
        <f t="shared" si="8"/>
        <v>975.085</v>
      </c>
      <c r="V284" s="78"/>
      <c r="W284" s="79"/>
      <c r="X284" s="80">
        <f t="shared" si="9"/>
        <v>975.085</v>
      </c>
      <c r="Y284" s="86"/>
      <c r="Z284" s="86"/>
      <c r="AA284" s="86"/>
      <c r="AB284" s="86"/>
      <c r="AC284" s="86"/>
    </row>
    <row r="285" customHeight="1" spans="2:29">
      <c r="B285" s="54"/>
      <c r="C285" s="55">
        <v>105690</v>
      </c>
      <c r="D285" s="101" t="s">
        <v>181</v>
      </c>
      <c r="E285" s="57" t="s">
        <v>182</v>
      </c>
      <c r="F285" s="58" t="s">
        <v>37</v>
      </c>
      <c r="G285" s="55">
        <v>3450</v>
      </c>
      <c r="H285" s="59">
        <v>31.05</v>
      </c>
      <c r="I285" s="93">
        <v>30972219</v>
      </c>
      <c r="J285" s="107">
        <v>3450</v>
      </c>
      <c r="K285" s="108">
        <v>31.05</v>
      </c>
      <c r="L285" s="106">
        <v>43244</v>
      </c>
      <c r="M285" s="106"/>
      <c r="N285" s="96"/>
      <c r="O285" s="96"/>
      <c r="P285" s="96"/>
      <c r="Q285" s="96"/>
      <c r="R285" s="96">
        <v>43247</v>
      </c>
      <c r="S285" s="65" t="s">
        <v>38</v>
      </c>
      <c r="T285" s="78">
        <v>576</v>
      </c>
      <c r="U285" s="80">
        <f t="shared" si="8"/>
        <v>17884.8</v>
      </c>
      <c r="V285" s="78"/>
      <c r="W285" s="79"/>
      <c r="X285" s="80">
        <f t="shared" si="9"/>
        <v>17884.8</v>
      </c>
      <c r="Y285" s="86"/>
      <c r="Z285" s="86"/>
      <c r="AA285" s="86"/>
      <c r="AB285" s="86"/>
      <c r="AC285" s="86"/>
    </row>
    <row r="286" customHeight="1" spans="2:29">
      <c r="B286" s="57"/>
      <c r="C286" s="55">
        <v>105691</v>
      </c>
      <c r="D286" s="101" t="s">
        <v>181</v>
      </c>
      <c r="E286" s="57" t="s">
        <v>182</v>
      </c>
      <c r="F286" s="58" t="s">
        <v>37</v>
      </c>
      <c r="G286" s="55">
        <v>370</v>
      </c>
      <c r="H286" s="59">
        <v>2.623</v>
      </c>
      <c r="I286" s="93">
        <v>30972220</v>
      </c>
      <c r="J286" s="107">
        <v>370</v>
      </c>
      <c r="K286" s="108">
        <v>2.623</v>
      </c>
      <c r="L286" s="106">
        <v>43244</v>
      </c>
      <c r="M286" s="106"/>
      <c r="N286" s="96"/>
      <c r="O286" s="96"/>
      <c r="P286" s="96"/>
      <c r="Q286" s="96"/>
      <c r="R286" s="96">
        <v>43248</v>
      </c>
      <c r="S286" s="65" t="s">
        <v>38</v>
      </c>
      <c r="T286" s="78">
        <v>656</v>
      </c>
      <c r="U286" s="80">
        <f t="shared" si="8"/>
        <v>1720.688</v>
      </c>
      <c r="V286" s="78"/>
      <c r="W286" s="79"/>
      <c r="X286" s="80">
        <f t="shared" si="9"/>
        <v>1720.688</v>
      </c>
      <c r="Y286" s="86"/>
      <c r="Z286" s="86"/>
      <c r="AA286" s="86"/>
      <c r="AB286" s="86"/>
      <c r="AC286" s="86"/>
    </row>
    <row r="287" customHeight="1" spans="2:29">
      <c r="B287" s="57"/>
      <c r="C287" s="55">
        <v>105693</v>
      </c>
      <c r="D287" s="101" t="s">
        <v>386</v>
      </c>
      <c r="E287" s="57" t="s">
        <v>387</v>
      </c>
      <c r="F287" s="58" t="s">
        <v>37</v>
      </c>
      <c r="G287" s="55">
        <v>255</v>
      </c>
      <c r="H287" s="59">
        <v>1.7835</v>
      </c>
      <c r="I287" s="93">
        <v>30972221</v>
      </c>
      <c r="J287" s="107">
        <v>255</v>
      </c>
      <c r="K287" s="108">
        <v>1.7835</v>
      </c>
      <c r="L287" s="106">
        <v>43244</v>
      </c>
      <c r="M287" s="106"/>
      <c r="N287" s="96"/>
      <c r="O287" s="96"/>
      <c r="P287" s="96"/>
      <c r="Q287" s="96"/>
      <c r="R287" s="96">
        <v>43248</v>
      </c>
      <c r="S287" s="65" t="s">
        <v>38</v>
      </c>
      <c r="T287" s="78">
        <v>656</v>
      </c>
      <c r="U287" s="80">
        <f t="shared" si="8"/>
        <v>1169.976</v>
      </c>
      <c r="V287" s="78"/>
      <c r="W287" s="79"/>
      <c r="X287" s="80">
        <f t="shared" si="9"/>
        <v>1169.976</v>
      </c>
      <c r="Y287" s="86"/>
      <c r="Z287" s="86"/>
      <c r="AA287" s="86"/>
      <c r="AB287" s="86"/>
      <c r="AC287" s="86"/>
    </row>
    <row r="288" customHeight="1" spans="2:29">
      <c r="B288" s="57"/>
      <c r="C288" s="55">
        <v>105694</v>
      </c>
      <c r="D288" s="101" t="s">
        <v>261</v>
      </c>
      <c r="E288" s="57" t="s">
        <v>262</v>
      </c>
      <c r="F288" s="58" t="s">
        <v>37</v>
      </c>
      <c r="G288" s="55">
        <v>200</v>
      </c>
      <c r="H288" s="59">
        <v>1.58</v>
      </c>
      <c r="I288" s="93">
        <v>30972222</v>
      </c>
      <c r="J288" s="107">
        <v>200</v>
      </c>
      <c r="K288" s="108">
        <v>1.58</v>
      </c>
      <c r="L288" s="106">
        <v>43244</v>
      </c>
      <c r="M288" s="106"/>
      <c r="N288" s="96"/>
      <c r="O288" s="96"/>
      <c r="P288" s="96"/>
      <c r="Q288" s="96" t="s">
        <v>718</v>
      </c>
      <c r="R288" s="96">
        <v>43250</v>
      </c>
      <c r="S288" s="65" t="s">
        <v>38</v>
      </c>
      <c r="T288" s="78">
        <v>656</v>
      </c>
      <c r="U288" s="80">
        <f t="shared" si="8"/>
        <v>1036.48</v>
      </c>
      <c r="V288" s="78"/>
      <c r="W288" s="79"/>
      <c r="X288" s="80">
        <f t="shared" si="9"/>
        <v>1036.48</v>
      </c>
      <c r="Y288" s="86"/>
      <c r="Z288" s="86"/>
      <c r="AA288" s="86"/>
      <c r="AB288" s="86"/>
      <c r="AC288" s="86"/>
    </row>
    <row r="289" customHeight="1" spans="2:29">
      <c r="B289" s="57"/>
      <c r="C289" s="55">
        <v>105695</v>
      </c>
      <c r="D289" s="101" t="s">
        <v>294</v>
      </c>
      <c r="E289" s="57" t="s">
        <v>295</v>
      </c>
      <c r="F289" s="58" t="s">
        <v>37</v>
      </c>
      <c r="G289" s="55">
        <v>330</v>
      </c>
      <c r="H289" s="59">
        <v>2.112</v>
      </c>
      <c r="I289" s="93">
        <v>30972223</v>
      </c>
      <c r="J289" s="107">
        <v>330</v>
      </c>
      <c r="K289" s="108">
        <v>2.112</v>
      </c>
      <c r="L289" s="106">
        <v>43244</v>
      </c>
      <c r="M289" s="106"/>
      <c r="N289" s="96"/>
      <c r="O289" s="96"/>
      <c r="P289" s="96"/>
      <c r="Q289" s="96"/>
      <c r="R289" s="96">
        <v>43250</v>
      </c>
      <c r="S289" s="65" t="s">
        <v>38</v>
      </c>
      <c r="T289" s="78">
        <v>659</v>
      </c>
      <c r="U289" s="80">
        <f t="shared" si="8"/>
        <v>1391.808</v>
      </c>
      <c r="V289" s="78"/>
      <c r="W289" s="79"/>
      <c r="X289" s="80">
        <f t="shared" si="9"/>
        <v>1391.808</v>
      </c>
      <c r="Y289" s="86"/>
      <c r="Z289" s="86"/>
      <c r="AA289" s="86"/>
      <c r="AB289" s="86"/>
      <c r="AC289" s="86"/>
    </row>
    <row r="290" customHeight="1" spans="2:29">
      <c r="B290" s="57"/>
      <c r="C290" s="55">
        <v>105697</v>
      </c>
      <c r="D290" s="101" t="s">
        <v>355</v>
      </c>
      <c r="E290" s="57" t="s">
        <v>356</v>
      </c>
      <c r="F290" s="58" t="s">
        <v>37</v>
      </c>
      <c r="G290" s="55">
        <v>640</v>
      </c>
      <c r="H290" s="59">
        <v>4.285</v>
      </c>
      <c r="I290" s="93">
        <v>30972224</v>
      </c>
      <c r="J290" s="107">
        <v>640</v>
      </c>
      <c r="K290" s="108">
        <v>4.285</v>
      </c>
      <c r="L290" s="106">
        <v>43244</v>
      </c>
      <c r="M290" s="106"/>
      <c r="N290" s="96"/>
      <c r="O290" s="96"/>
      <c r="P290" s="96"/>
      <c r="Q290" s="96"/>
      <c r="R290" s="96">
        <v>43250</v>
      </c>
      <c r="S290" s="65" t="s">
        <v>38</v>
      </c>
      <c r="T290" s="78">
        <v>517</v>
      </c>
      <c r="U290" s="80">
        <f t="shared" si="8"/>
        <v>2215.345</v>
      </c>
      <c r="V290" s="78"/>
      <c r="W290" s="79"/>
      <c r="X290" s="80">
        <f t="shared" si="9"/>
        <v>2215.345</v>
      </c>
      <c r="Y290" s="86"/>
      <c r="Z290" s="86"/>
      <c r="AA290" s="86"/>
      <c r="AB290" s="86"/>
      <c r="AC290" s="86"/>
    </row>
    <row r="291" customHeight="1" spans="2:29">
      <c r="B291" s="54"/>
      <c r="C291" s="55">
        <v>105703</v>
      </c>
      <c r="D291" s="101" t="s">
        <v>349</v>
      </c>
      <c r="E291" s="57" t="s">
        <v>53</v>
      </c>
      <c r="F291" s="58" t="s">
        <v>37</v>
      </c>
      <c r="G291" s="55">
        <v>1020</v>
      </c>
      <c r="H291" s="59">
        <v>7.884</v>
      </c>
      <c r="I291" s="93">
        <v>30972225</v>
      </c>
      <c r="J291" s="107">
        <v>1020</v>
      </c>
      <c r="K291" s="108">
        <v>7.884</v>
      </c>
      <c r="L291" s="106">
        <v>43244</v>
      </c>
      <c r="M291" s="106"/>
      <c r="N291" s="96"/>
      <c r="O291" s="96"/>
      <c r="P291" s="96"/>
      <c r="Q291" s="96"/>
      <c r="R291" s="96">
        <v>43249</v>
      </c>
      <c r="S291" s="65" t="s">
        <v>38</v>
      </c>
      <c r="T291" s="78">
        <v>500</v>
      </c>
      <c r="U291" s="80">
        <f t="shared" si="8"/>
        <v>3942</v>
      </c>
      <c r="V291" s="78"/>
      <c r="W291" s="79"/>
      <c r="X291" s="80">
        <f t="shared" si="9"/>
        <v>3942</v>
      </c>
      <c r="Y291" s="86"/>
      <c r="Z291" s="86"/>
      <c r="AA291" s="86"/>
      <c r="AB291" s="86"/>
      <c r="AC291" s="86"/>
    </row>
    <row r="292" customHeight="1" spans="2:29">
      <c r="B292" s="54">
        <v>43244</v>
      </c>
      <c r="C292" s="55">
        <v>105748</v>
      </c>
      <c r="D292" s="101" t="s">
        <v>362</v>
      </c>
      <c r="E292" s="57" t="s">
        <v>47</v>
      </c>
      <c r="F292" s="58" t="s">
        <v>37</v>
      </c>
      <c r="G292" s="55">
        <v>240</v>
      </c>
      <c r="H292" s="59">
        <v>1.542</v>
      </c>
      <c r="I292" s="93">
        <v>30972226</v>
      </c>
      <c r="J292" s="107">
        <v>240</v>
      </c>
      <c r="K292" s="108">
        <v>1.542</v>
      </c>
      <c r="L292" s="106">
        <v>43245</v>
      </c>
      <c r="M292" s="106"/>
      <c r="N292" s="96"/>
      <c r="O292" s="96"/>
      <c r="P292" s="96"/>
      <c r="Q292" s="96"/>
      <c r="R292" s="96">
        <v>43249</v>
      </c>
      <c r="S292" s="65" t="s">
        <v>38</v>
      </c>
      <c r="T292" s="78">
        <v>681</v>
      </c>
      <c r="U292" s="80">
        <f t="shared" si="8"/>
        <v>1050.102</v>
      </c>
      <c r="V292" s="78"/>
      <c r="W292" s="79"/>
      <c r="X292" s="80">
        <f t="shared" si="9"/>
        <v>1050.102</v>
      </c>
      <c r="Y292" s="86"/>
      <c r="Z292" s="86"/>
      <c r="AA292" s="86"/>
      <c r="AB292" s="86"/>
      <c r="AC292" s="86"/>
    </row>
    <row r="293" customHeight="1" spans="2:29">
      <c r="B293" s="113"/>
      <c r="C293" s="55">
        <v>105749</v>
      </c>
      <c r="D293" s="101" t="s">
        <v>48</v>
      </c>
      <c r="E293" s="57" t="s">
        <v>49</v>
      </c>
      <c r="F293" s="58" t="s">
        <v>37</v>
      </c>
      <c r="G293" s="55">
        <v>700</v>
      </c>
      <c r="H293" s="59">
        <v>4.48</v>
      </c>
      <c r="I293" s="93">
        <v>30972227</v>
      </c>
      <c r="J293" s="107">
        <v>700</v>
      </c>
      <c r="K293" s="108">
        <v>4.48</v>
      </c>
      <c r="L293" s="106">
        <v>43245</v>
      </c>
      <c r="M293" s="106"/>
      <c r="N293" s="96"/>
      <c r="O293" s="96"/>
      <c r="P293" s="96"/>
      <c r="Q293" s="96"/>
      <c r="R293" s="96">
        <v>43251</v>
      </c>
      <c r="S293" s="65" t="s">
        <v>38</v>
      </c>
      <c r="T293" s="78">
        <v>650</v>
      </c>
      <c r="U293" s="80">
        <f t="shared" si="8"/>
        <v>2912</v>
      </c>
      <c r="V293" s="78"/>
      <c r="W293" s="79"/>
      <c r="X293" s="80">
        <f t="shared" si="9"/>
        <v>2912</v>
      </c>
      <c r="Y293" s="86"/>
      <c r="Z293" s="86"/>
      <c r="AA293" s="86"/>
      <c r="AB293" s="86"/>
      <c r="AC293" s="86"/>
    </row>
    <row r="294" customHeight="1" spans="2:29">
      <c r="B294" s="57"/>
      <c r="C294" s="55">
        <v>105750</v>
      </c>
      <c r="D294" s="101" t="s">
        <v>77</v>
      </c>
      <c r="E294" s="57" t="s">
        <v>78</v>
      </c>
      <c r="F294" s="58" t="s">
        <v>37</v>
      </c>
      <c r="G294" s="55">
        <v>220</v>
      </c>
      <c r="H294" s="59">
        <v>1.408</v>
      </c>
      <c r="I294" s="93">
        <v>30972228</v>
      </c>
      <c r="J294" s="107">
        <v>220</v>
      </c>
      <c r="K294" s="108">
        <v>1.408</v>
      </c>
      <c r="L294" s="106">
        <v>43245</v>
      </c>
      <c r="M294" s="106"/>
      <c r="N294" s="96"/>
      <c r="O294" s="96"/>
      <c r="P294" s="96"/>
      <c r="Q294" s="96"/>
      <c r="R294" s="96">
        <v>43251</v>
      </c>
      <c r="S294" s="65" t="s">
        <v>38</v>
      </c>
      <c r="T294" s="78">
        <v>695</v>
      </c>
      <c r="U294" s="80">
        <f t="shared" si="8"/>
        <v>978.56</v>
      </c>
      <c r="V294" s="78"/>
      <c r="W294" s="79"/>
      <c r="X294" s="80">
        <f t="shared" si="9"/>
        <v>978.56</v>
      </c>
      <c r="Y294" s="86"/>
      <c r="Z294" s="86"/>
      <c r="AA294" s="86"/>
      <c r="AB294" s="86"/>
      <c r="AC294" s="86"/>
    </row>
    <row r="295" customHeight="1" spans="2:29">
      <c r="B295" s="57"/>
      <c r="C295" s="55">
        <v>105757</v>
      </c>
      <c r="D295" s="101" t="s">
        <v>395</v>
      </c>
      <c r="E295" s="57" t="s">
        <v>396</v>
      </c>
      <c r="F295" s="58" t="s">
        <v>37</v>
      </c>
      <c r="G295" s="55">
        <v>200</v>
      </c>
      <c r="H295" s="59">
        <v>1.451</v>
      </c>
      <c r="I295" s="93">
        <v>30972229</v>
      </c>
      <c r="J295" s="107">
        <v>200</v>
      </c>
      <c r="K295" s="108">
        <v>1.451</v>
      </c>
      <c r="L295" s="106">
        <v>43245</v>
      </c>
      <c r="M295" s="106"/>
      <c r="N295" s="96"/>
      <c r="O295" s="96"/>
      <c r="P295" s="96"/>
      <c r="Q295" s="96"/>
      <c r="R295" s="96">
        <v>43249</v>
      </c>
      <c r="S295" s="65" t="s">
        <v>38</v>
      </c>
      <c r="T295" s="78">
        <v>625</v>
      </c>
      <c r="U295" s="80">
        <f t="shared" si="8"/>
        <v>906.875</v>
      </c>
      <c r="V295" s="78"/>
      <c r="W295" s="79"/>
      <c r="X295" s="80">
        <f t="shared" si="9"/>
        <v>906.875</v>
      </c>
      <c r="Y295" s="86"/>
      <c r="Z295" s="86"/>
      <c r="AA295" s="86"/>
      <c r="AB295" s="86"/>
      <c r="AC295" s="86"/>
    </row>
    <row r="296" customHeight="1" spans="2:29">
      <c r="B296" s="57"/>
      <c r="C296" s="55">
        <v>105764</v>
      </c>
      <c r="D296" s="101" t="s">
        <v>377</v>
      </c>
      <c r="E296" s="57" t="s">
        <v>378</v>
      </c>
      <c r="F296" s="58" t="s">
        <v>37</v>
      </c>
      <c r="G296" s="55">
        <v>830</v>
      </c>
      <c r="H296" s="59">
        <v>6.896</v>
      </c>
      <c r="I296" s="93">
        <v>30972230</v>
      </c>
      <c r="J296" s="107">
        <v>830</v>
      </c>
      <c r="K296" s="108">
        <v>6.896</v>
      </c>
      <c r="L296" s="106">
        <v>43245</v>
      </c>
      <c r="M296" s="106"/>
      <c r="N296" s="96"/>
      <c r="O296" s="96"/>
      <c r="P296" s="96"/>
      <c r="Q296" s="96"/>
      <c r="R296" s="96">
        <v>43251</v>
      </c>
      <c r="S296" s="65" t="s">
        <v>38</v>
      </c>
      <c r="T296" s="78">
        <v>643</v>
      </c>
      <c r="U296" s="80">
        <f t="shared" si="8"/>
        <v>4434.128</v>
      </c>
      <c r="V296" s="78"/>
      <c r="W296" s="79"/>
      <c r="X296" s="80">
        <f t="shared" si="9"/>
        <v>4434.128</v>
      </c>
      <c r="Y296" s="86"/>
      <c r="Z296" s="86"/>
      <c r="AA296" s="86"/>
      <c r="AB296" s="86"/>
      <c r="AC296" s="86"/>
    </row>
    <row r="297" customHeight="1" spans="2:29">
      <c r="B297" s="57"/>
      <c r="C297" s="55">
        <v>105765</v>
      </c>
      <c r="D297" s="101" t="s">
        <v>223</v>
      </c>
      <c r="E297" s="57" t="s">
        <v>224</v>
      </c>
      <c r="F297" s="58" t="s">
        <v>37</v>
      </c>
      <c r="G297" s="55">
        <v>200</v>
      </c>
      <c r="H297" s="59">
        <v>1.334</v>
      </c>
      <c r="I297" s="93">
        <v>30972231</v>
      </c>
      <c r="J297" s="107">
        <v>200</v>
      </c>
      <c r="K297" s="108">
        <v>1.334</v>
      </c>
      <c r="L297" s="106">
        <v>43245</v>
      </c>
      <c r="M297" s="106"/>
      <c r="N297" s="96"/>
      <c r="O297" s="96"/>
      <c r="P297" s="96"/>
      <c r="Q297" s="96"/>
      <c r="R297" s="96">
        <v>43252</v>
      </c>
      <c r="S297" s="65" t="s">
        <v>38</v>
      </c>
      <c r="T297" s="78">
        <v>592</v>
      </c>
      <c r="U297" s="80">
        <f t="shared" si="8"/>
        <v>789.728</v>
      </c>
      <c r="V297" s="78"/>
      <c r="W297" s="79"/>
      <c r="X297" s="80">
        <f t="shared" si="9"/>
        <v>789.728</v>
      </c>
      <c r="Y297" s="86"/>
      <c r="Z297" s="86"/>
      <c r="AA297" s="86"/>
      <c r="AB297" s="86"/>
      <c r="AC297" s="86"/>
    </row>
    <row r="298" customHeight="1" spans="2:29">
      <c r="B298" s="57"/>
      <c r="C298" s="55">
        <v>105766</v>
      </c>
      <c r="D298" s="101" t="s">
        <v>324</v>
      </c>
      <c r="E298" s="57" t="s">
        <v>228</v>
      </c>
      <c r="F298" s="58" t="s">
        <v>37</v>
      </c>
      <c r="G298" s="55">
        <v>931</v>
      </c>
      <c r="H298" s="59">
        <v>6.8036</v>
      </c>
      <c r="I298" s="93">
        <v>30972232</v>
      </c>
      <c r="J298" s="107">
        <v>931</v>
      </c>
      <c r="K298" s="108">
        <v>6.8036</v>
      </c>
      <c r="L298" s="106">
        <v>43245</v>
      </c>
      <c r="M298" s="106"/>
      <c r="N298" s="96"/>
      <c r="O298" s="96"/>
      <c r="P298" s="96"/>
      <c r="Q298" s="96"/>
      <c r="R298" s="96">
        <v>43252</v>
      </c>
      <c r="S298" s="65" t="s">
        <v>38</v>
      </c>
      <c r="T298" s="78">
        <v>396</v>
      </c>
      <c r="U298" s="80">
        <f t="shared" si="8"/>
        <v>2694.2256</v>
      </c>
      <c r="V298" s="78"/>
      <c r="W298" s="79"/>
      <c r="X298" s="80">
        <f t="shared" si="9"/>
        <v>2694.2256</v>
      </c>
      <c r="Y298" s="86"/>
      <c r="Z298" s="86"/>
      <c r="AA298" s="86"/>
      <c r="AB298" s="86"/>
      <c r="AC298" s="86"/>
    </row>
    <row r="299" customHeight="1" spans="2:29">
      <c r="B299" s="57"/>
      <c r="C299" s="55">
        <v>105768</v>
      </c>
      <c r="D299" s="101" t="s">
        <v>529</v>
      </c>
      <c r="E299" s="57" t="s">
        <v>530</v>
      </c>
      <c r="F299" s="58" t="s">
        <v>37</v>
      </c>
      <c r="G299" s="55">
        <v>210</v>
      </c>
      <c r="H299" s="59">
        <v>1.3725</v>
      </c>
      <c r="I299" s="93">
        <v>30972233</v>
      </c>
      <c r="J299" s="107">
        <v>210</v>
      </c>
      <c r="K299" s="108">
        <v>1.3725</v>
      </c>
      <c r="L299" s="106">
        <v>43245</v>
      </c>
      <c r="M299" s="106"/>
      <c r="N299" s="96"/>
      <c r="O299" s="96"/>
      <c r="P299" s="96"/>
      <c r="Q299" s="96"/>
      <c r="R299" s="96">
        <v>43252</v>
      </c>
      <c r="S299" s="65" t="s">
        <v>38</v>
      </c>
      <c r="T299" s="78">
        <v>669</v>
      </c>
      <c r="U299" s="80">
        <f t="shared" si="8"/>
        <v>918.2025</v>
      </c>
      <c r="V299" s="78"/>
      <c r="W299" s="79"/>
      <c r="X299" s="80">
        <f t="shared" si="9"/>
        <v>918.2025</v>
      </c>
      <c r="Y299" s="86"/>
      <c r="Z299" s="86"/>
      <c r="AA299" s="86"/>
      <c r="AB299" s="86"/>
      <c r="AC299" s="86"/>
    </row>
    <row r="300" customHeight="1" spans="2:29">
      <c r="B300" s="57"/>
      <c r="C300" s="55">
        <v>105769</v>
      </c>
      <c r="D300" s="101" t="s">
        <v>349</v>
      </c>
      <c r="E300" s="57" t="s">
        <v>53</v>
      </c>
      <c r="F300" s="58" t="s">
        <v>37</v>
      </c>
      <c r="G300" s="55">
        <v>1850</v>
      </c>
      <c r="H300" s="59">
        <v>13.595</v>
      </c>
      <c r="I300" s="93">
        <v>30972234</v>
      </c>
      <c r="J300" s="107">
        <v>1850</v>
      </c>
      <c r="K300" s="108">
        <v>13.595</v>
      </c>
      <c r="L300" s="106">
        <v>43245</v>
      </c>
      <c r="M300" s="106"/>
      <c r="N300" s="96"/>
      <c r="O300" s="96"/>
      <c r="P300" s="96"/>
      <c r="Q300" s="96"/>
      <c r="R300" s="96">
        <v>43252</v>
      </c>
      <c r="S300" s="65" t="s">
        <v>38</v>
      </c>
      <c r="T300" s="78">
        <v>450</v>
      </c>
      <c r="U300" s="80">
        <f t="shared" si="8"/>
        <v>6117.75</v>
      </c>
      <c r="V300" s="78"/>
      <c r="W300" s="79"/>
      <c r="X300" s="80">
        <f t="shared" si="9"/>
        <v>6117.75</v>
      </c>
      <c r="Y300" s="86"/>
      <c r="Z300" s="86"/>
      <c r="AA300" s="86"/>
      <c r="AB300" s="86"/>
      <c r="AC300" s="86"/>
    </row>
    <row r="301" customHeight="1" spans="2:29">
      <c r="B301" s="54">
        <v>43245</v>
      </c>
      <c r="C301" s="55">
        <v>105827</v>
      </c>
      <c r="D301" s="101" t="s">
        <v>397</v>
      </c>
      <c r="E301" s="57" t="s">
        <v>398</v>
      </c>
      <c r="F301" s="58" t="s">
        <v>37</v>
      </c>
      <c r="G301" s="55">
        <v>220</v>
      </c>
      <c r="H301" s="59">
        <v>1.408</v>
      </c>
      <c r="I301" s="93">
        <v>30972171</v>
      </c>
      <c r="J301" s="107">
        <v>220</v>
      </c>
      <c r="K301" s="108">
        <v>1.408</v>
      </c>
      <c r="L301" s="106">
        <v>43245</v>
      </c>
      <c r="M301" s="106"/>
      <c r="N301" s="96"/>
      <c r="O301" s="96"/>
      <c r="P301" s="96"/>
      <c r="Q301" s="96"/>
      <c r="R301" s="96">
        <v>43252</v>
      </c>
      <c r="S301" s="65" t="s">
        <v>38</v>
      </c>
      <c r="T301" s="78">
        <v>573</v>
      </c>
      <c r="U301" s="80">
        <f t="shared" si="8"/>
        <v>806.784</v>
      </c>
      <c r="V301" s="78"/>
      <c r="W301" s="79"/>
      <c r="X301" s="80">
        <f t="shared" si="9"/>
        <v>806.784</v>
      </c>
      <c r="Y301" s="86"/>
      <c r="Z301" s="86"/>
      <c r="AA301" s="86"/>
      <c r="AB301" s="86"/>
      <c r="AC301" s="86"/>
    </row>
    <row r="302" customHeight="1" spans="2:29">
      <c r="B302" s="54">
        <v>43248</v>
      </c>
      <c r="C302" s="55">
        <v>105964</v>
      </c>
      <c r="D302" s="101" t="s">
        <v>191</v>
      </c>
      <c r="E302" s="57" t="s">
        <v>192</v>
      </c>
      <c r="F302" s="58" t="s">
        <v>37</v>
      </c>
      <c r="G302" s="55">
        <v>330</v>
      </c>
      <c r="H302" s="59">
        <v>2.273</v>
      </c>
      <c r="I302" s="93">
        <v>30972148</v>
      </c>
      <c r="J302" s="107">
        <v>330</v>
      </c>
      <c r="K302" s="108">
        <v>2.273</v>
      </c>
      <c r="L302" s="106">
        <v>43251</v>
      </c>
      <c r="M302" s="106"/>
      <c r="N302" s="96"/>
      <c r="O302" s="96"/>
      <c r="P302" s="96"/>
      <c r="Q302" s="96"/>
      <c r="R302" s="96">
        <v>43256</v>
      </c>
      <c r="S302" s="65" t="s">
        <v>38</v>
      </c>
      <c r="T302" s="114">
        <v>633</v>
      </c>
      <c r="U302" s="80">
        <f t="shared" si="8"/>
        <v>1438.809</v>
      </c>
      <c r="V302" s="78"/>
      <c r="W302" s="79"/>
      <c r="X302" s="80">
        <f t="shared" si="9"/>
        <v>1438.809</v>
      </c>
      <c r="Y302" s="86"/>
      <c r="Z302" s="86"/>
      <c r="AA302" s="86"/>
      <c r="AB302" s="86"/>
      <c r="AC302" s="86"/>
    </row>
    <row r="303" customHeight="1" spans="2:29">
      <c r="B303" s="57"/>
      <c r="C303" s="55">
        <v>105966</v>
      </c>
      <c r="D303" s="101" t="s">
        <v>191</v>
      </c>
      <c r="E303" s="57" t="s">
        <v>192</v>
      </c>
      <c r="F303" s="58" t="s">
        <v>37</v>
      </c>
      <c r="G303" s="55">
        <v>5000</v>
      </c>
      <c r="H303" s="59">
        <v>32</v>
      </c>
      <c r="I303" s="93">
        <v>30972149</v>
      </c>
      <c r="J303" s="107">
        <v>5000</v>
      </c>
      <c r="K303" s="108">
        <v>32</v>
      </c>
      <c r="L303" s="106">
        <v>43249</v>
      </c>
      <c r="M303" s="106"/>
      <c r="N303" s="96"/>
      <c r="O303" s="96"/>
      <c r="P303" s="96"/>
      <c r="Q303" s="96"/>
      <c r="R303" s="96">
        <v>43251</v>
      </c>
      <c r="S303" s="65" t="s">
        <v>38</v>
      </c>
      <c r="T303" s="114">
        <v>633</v>
      </c>
      <c r="U303" s="80">
        <f t="shared" si="8"/>
        <v>20256</v>
      </c>
      <c r="V303" s="78"/>
      <c r="W303" s="79"/>
      <c r="X303" s="80">
        <f t="shared" si="9"/>
        <v>20256</v>
      </c>
      <c r="Y303" s="86"/>
      <c r="Z303" s="86"/>
      <c r="AA303" s="86"/>
      <c r="AB303" s="86"/>
      <c r="AC303" s="86"/>
    </row>
    <row r="304" customHeight="1" spans="2:29">
      <c r="B304" s="54"/>
      <c r="C304" s="55">
        <v>105974</v>
      </c>
      <c r="D304" s="101" t="s">
        <v>611</v>
      </c>
      <c r="E304" s="57" t="s">
        <v>612</v>
      </c>
      <c r="F304" s="58" t="s">
        <v>37</v>
      </c>
      <c r="G304" s="55">
        <v>210</v>
      </c>
      <c r="H304" s="59">
        <v>1.434</v>
      </c>
      <c r="I304" s="93">
        <v>30972150</v>
      </c>
      <c r="J304" s="107">
        <v>210</v>
      </c>
      <c r="K304" s="108">
        <v>1.434</v>
      </c>
      <c r="L304" s="106">
        <v>43251</v>
      </c>
      <c r="M304" s="106"/>
      <c r="N304" s="96"/>
      <c r="O304" s="96"/>
      <c r="P304" s="96"/>
      <c r="Q304" s="96"/>
      <c r="R304" s="96">
        <v>43256</v>
      </c>
      <c r="S304" s="65" t="s">
        <v>38</v>
      </c>
      <c r="T304" s="78">
        <v>695</v>
      </c>
      <c r="U304" s="80">
        <f t="shared" si="8"/>
        <v>996.63</v>
      </c>
      <c r="V304" s="78"/>
      <c r="W304" s="79"/>
      <c r="X304" s="80">
        <f t="shared" si="9"/>
        <v>996.63</v>
      </c>
      <c r="Y304" s="86"/>
      <c r="Z304" s="86"/>
      <c r="AA304" s="86"/>
      <c r="AB304" s="86"/>
      <c r="AC304" s="86"/>
    </row>
    <row r="305" customHeight="1" spans="2:29">
      <c r="B305" s="57"/>
      <c r="C305" s="55">
        <v>105975</v>
      </c>
      <c r="D305" s="101" t="s">
        <v>719</v>
      </c>
      <c r="E305" s="57" t="s">
        <v>720</v>
      </c>
      <c r="F305" s="58" t="s">
        <v>37</v>
      </c>
      <c r="G305" s="55">
        <v>200</v>
      </c>
      <c r="H305" s="59">
        <v>1.548</v>
      </c>
      <c r="I305" s="93">
        <v>30972151</v>
      </c>
      <c r="J305" s="107">
        <v>200</v>
      </c>
      <c r="K305" s="108">
        <v>1.548</v>
      </c>
      <c r="L305" s="106">
        <v>43251</v>
      </c>
      <c r="M305" s="106"/>
      <c r="N305" s="96"/>
      <c r="O305" s="96"/>
      <c r="P305" s="96"/>
      <c r="Q305" s="96"/>
      <c r="R305" s="96">
        <v>43256</v>
      </c>
      <c r="S305" s="65" t="s">
        <v>38</v>
      </c>
      <c r="T305" s="78">
        <v>660</v>
      </c>
      <c r="U305" s="80">
        <f t="shared" si="8"/>
        <v>1021.68</v>
      </c>
      <c r="V305" s="78"/>
      <c r="W305" s="79"/>
      <c r="X305" s="80">
        <f t="shared" si="9"/>
        <v>1021.68</v>
      </c>
      <c r="Y305" s="86"/>
      <c r="Z305" s="86"/>
      <c r="AA305" s="86"/>
      <c r="AB305" s="86"/>
      <c r="AC305" s="86"/>
    </row>
    <row r="306" customHeight="1" spans="2:29">
      <c r="B306" s="57"/>
      <c r="C306" s="55">
        <v>105993</v>
      </c>
      <c r="D306" s="101" t="s">
        <v>123</v>
      </c>
      <c r="E306" s="57" t="s">
        <v>124</v>
      </c>
      <c r="F306" s="58" t="s">
        <v>37</v>
      </c>
      <c r="G306" s="55">
        <v>400</v>
      </c>
      <c r="H306" s="59">
        <v>2.56</v>
      </c>
      <c r="I306" s="93">
        <v>30972152</v>
      </c>
      <c r="J306" s="107">
        <v>400</v>
      </c>
      <c r="K306" s="108">
        <v>2.56</v>
      </c>
      <c r="L306" s="106">
        <v>43251</v>
      </c>
      <c r="M306" s="106"/>
      <c r="N306" s="96"/>
      <c r="O306" s="96"/>
      <c r="P306" s="96"/>
      <c r="Q306" s="96"/>
      <c r="R306" s="96">
        <v>43255</v>
      </c>
      <c r="S306" s="65" t="s">
        <v>38</v>
      </c>
      <c r="T306" s="78">
        <v>530</v>
      </c>
      <c r="U306" s="80">
        <f t="shared" si="8"/>
        <v>1356.8</v>
      </c>
      <c r="V306" s="78"/>
      <c r="W306" s="79"/>
      <c r="X306" s="80">
        <f t="shared" si="9"/>
        <v>1356.8</v>
      </c>
      <c r="Y306" s="86"/>
      <c r="Z306" s="86"/>
      <c r="AA306" s="86"/>
      <c r="AB306" s="86"/>
      <c r="AC306" s="86"/>
    </row>
    <row r="307" customHeight="1" spans="2:29">
      <c r="B307" s="57"/>
      <c r="C307" s="55">
        <v>105994</v>
      </c>
      <c r="D307" s="101" t="s">
        <v>355</v>
      </c>
      <c r="E307" s="57" t="s">
        <v>356</v>
      </c>
      <c r="F307" s="58" t="s">
        <v>37</v>
      </c>
      <c r="G307" s="55">
        <v>329</v>
      </c>
      <c r="H307" s="59">
        <v>2.3072</v>
      </c>
      <c r="I307" s="93">
        <v>30972153</v>
      </c>
      <c r="J307" s="107">
        <v>329</v>
      </c>
      <c r="K307" s="108">
        <v>2.3072</v>
      </c>
      <c r="L307" s="106">
        <v>43251</v>
      </c>
      <c r="M307" s="106"/>
      <c r="N307" s="96"/>
      <c r="O307" s="96"/>
      <c r="P307" s="96"/>
      <c r="Q307" s="96"/>
      <c r="R307" s="96">
        <v>43256</v>
      </c>
      <c r="S307" s="65" t="s">
        <v>38</v>
      </c>
      <c r="T307" s="78">
        <v>517</v>
      </c>
      <c r="U307" s="80">
        <f t="shared" si="8"/>
        <v>1192.8224</v>
      </c>
      <c r="V307" s="78"/>
      <c r="W307" s="79"/>
      <c r="X307" s="80">
        <f t="shared" si="9"/>
        <v>1192.8224</v>
      </c>
      <c r="Y307" s="86"/>
      <c r="Z307" s="86"/>
      <c r="AA307" s="86"/>
      <c r="AB307" s="86"/>
      <c r="AC307" s="86"/>
    </row>
    <row r="308" customHeight="1" spans="2:29">
      <c r="B308" s="57"/>
      <c r="C308" s="55">
        <v>105998</v>
      </c>
      <c r="D308" s="101" t="s">
        <v>167</v>
      </c>
      <c r="E308" s="57" t="s">
        <v>168</v>
      </c>
      <c r="F308" s="58" t="s">
        <v>37</v>
      </c>
      <c r="G308" s="55">
        <v>500</v>
      </c>
      <c r="H308" s="59">
        <v>2.9</v>
      </c>
      <c r="I308" s="93">
        <v>30972154</v>
      </c>
      <c r="J308" s="107">
        <v>500</v>
      </c>
      <c r="K308" s="108">
        <v>2.9</v>
      </c>
      <c r="L308" s="106">
        <v>43251</v>
      </c>
      <c r="M308" s="106"/>
      <c r="N308" s="96"/>
      <c r="O308" s="96"/>
      <c r="P308" s="96"/>
      <c r="Q308" s="96"/>
      <c r="R308" s="96">
        <v>43256</v>
      </c>
      <c r="S308" s="65" t="s">
        <v>38</v>
      </c>
      <c r="T308" s="78">
        <v>582</v>
      </c>
      <c r="U308" s="80">
        <f t="shared" si="8"/>
        <v>1687.8</v>
      </c>
      <c r="V308" s="78"/>
      <c r="W308" s="79"/>
      <c r="X308" s="80">
        <f t="shared" si="9"/>
        <v>1687.8</v>
      </c>
      <c r="Y308" s="86"/>
      <c r="Z308" s="86"/>
      <c r="AA308" s="86"/>
      <c r="AB308" s="86"/>
      <c r="AC308" s="86"/>
    </row>
    <row r="309" customHeight="1" spans="2:29">
      <c r="B309" s="54">
        <v>43250</v>
      </c>
      <c r="C309" s="55">
        <v>106121</v>
      </c>
      <c r="D309" s="101" t="s">
        <v>721</v>
      </c>
      <c r="E309" s="57" t="s">
        <v>153</v>
      </c>
      <c r="F309" s="58" t="s">
        <v>37</v>
      </c>
      <c r="G309" s="55">
        <v>484</v>
      </c>
      <c r="H309" s="59">
        <v>4.356</v>
      </c>
      <c r="I309" s="93">
        <v>30972155</v>
      </c>
      <c r="J309" s="107">
        <v>484</v>
      </c>
      <c r="K309" s="108">
        <v>4.356</v>
      </c>
      <c r="L309" s="106">
        <v>43251</v>
      </c>
      <c r="M309" s="106"/>
      <c r="N309" s="96"/>
      <c r="O309" s="96"/>
      <c r="P309" s="96"/>
      <c r="Q309" s="96"/>
      <c r="R309" s="96">
        <v>43255</v>
      </c>
      <c r="S309" s="65" t="s">
        <v>38</v>
      </c>
      <c r="T309" s="78">
        <v>480</v>
      </c>
      <c r="U309" s="80">
        <f t="shared" si="8"/>
        <v>2090.88</v>
      </c>
      <c r="V309" s="78"/>
      <c r="W309" s="79"/>
      <c r="X309" s="80">
        <f t="shared" si="9"/>
        <v>2090.88</v>
      </c>
      <c r="Y309" s="86"/>
      <c r="Z309" s="86"/>
      <c r="AA309" s="86"/>
      <c r="AB309" s="86"/>
      <c r="AC309" s="86"/>
    </row>
    <row r="310" customHeight="1" spans="2:29">
      <c r="B310" s="57"/>
      <c r="C310" s="55">
        <v>106122</v>
      </c>
      <c r="D310" s="101" t="s">
        <v>599</v>
      </c>
      <c r="E310" s="57" t="s">
        <v>600</v>
      </c>
      <c r="F310" s="58" t="s">
        <v>37</v>
      </c>
      <c r="G310" s="55">
        <v>200</v>
      </c>
      <c r="H310" s="59">
        <v>1.28</v>
      </c>
      <c r="I310" s="93">
        <v>30972156</v>
      </c>
      <c r="J310" s="107">
        <v>200</v>
      </c>
      <c r="K310" s="108">
        <v>1.28</v>
      </c>
      <c r="L310" s="106">
        <v>43251</v>
      </c>
      <c r="M310" s="106"/>
      <c r="N310" s="96"/>
      <c r="O310" s="96"/>
      <c r="P310" s="96"/>
      <c r="Q310" s="96"/>
      <c r="R310" s="96">
        <v>43256</v>
      </c>
      <c r="S310" s="65" t="s">
        <v>38</v>
      </c>
      <c r="T310" s="78">
        <v>790</v>
      </c>
      <c r="U310" s="80">
        <f t="shared" si="8"/>
        <v>1011.2</v>
      </c>
      <c r="V310" s="78"/>
      <c r="W310" s="79"/>
      <c r="X310" s="80">
        <f t="shared" si="9"/>
        <v>1011.2</v>
      </c>
      <c r="Y310" s="86"/>
      <c r="Z310" s="86"/>
      <c r="AA310" s="86"/>
      <c r="AB310" s="86"/>
      <c r="AC310" s="86"/>
    </row>
    <row r="311" customHeight="1" spans="2:29">
      <c r="B311" s="57"/>
      <c r="C311" s="55">
        <v>106131</v>
      </c>
      <c r="D311" s="101" t="s">
        <v>357</v>
      </c>
      <c r="E311" s="57" t="s">
        <v>358</v>
      </c>
      <c r="F311" s="58" t="s">
        <v>37</v>
      </c>
      <c r="G311" s="55">
        <v>275</v>
      </c>
      <c r="H311" s="59">
        <v>1.786</v>
      </c>
      <c r="I311" s="93">
        <v>30972157</v>
      </c>
      <c r="J311" s="107">
        <v>275</v>
      </c>
      <c r="K311" s="108">
        <v>1.786</v>
      </c>
      <c r="L311" s="106">
        <v>43251</v>
      </c>
      <c r="M311" s="106"/>
      <c r="N311" s="96"/>
      <c r="O311" s="96"/>
      <c r="P311" s="96"/>
      <c r="Q311" s="96"/>
      <c r="R311" s="96">
        <v>43256</v>
      </c>
      <c r="S311" s="65" t="s">
        <v>38</v>
      </c>
      <c r="T311" s="78">
        <v>580</v>
      </c>
      <c r="U311" s="80">
        <f t="shared" si="8"/>
        <v>1035.88</v>
      </c>
      <c r="V311" s="78"/>
      <c r="W311" s="79"/>
      <c r="X311" s="80">
        <f t="shared" si="9"/>
        <v>1035.88</v>
      </c>
      <c r="Y311" s="86"/>
      <c r="Z311" s="86"/>
      <c r="AA311" s="86"/>
      <c r="AB311" s="86"/>
      <c r="AC311" s="86"/>
    </row>
    <row r="312" customHeight="1" spans="2:29">
      <c r="B312" s="57"/>
      <c r="C312" s="55">
        <v>106148</v>
      </c>
      <c r="D312" s="101" t="s">
        <v>722</v>
      </c>
      <c r="E312" s="57" t="s">
        <v>43</v>
      </c>
      <c r="F312" s="58" t="s">
        <v>37</v>
      </c>
      <c r="G312" s="55">
        <v>1390</v>
      </c>
      <c r="H312" s="59">
        <v>10.003</v>
      </c>
      <c r="I312" s="93">
        <v>30972158</v>
      </c>
      <c r="J312" s="107">
        <v>1390</v>
      </c>
      <c r="K312" s="108">
        <v>10.003</v>
      </c>
      <c r="L312" s="106">
        <v>43251</v>
      </c>
      <c r="M312" s="106"/>
      <c r="N312" s="96"/>
      <c r="O312" s="96"/>
      <c r="P312" s="96"/>
      <c r="Q312" s="96"/>
      <c r="R312" s="96">
        <v>43255</v>
      </c>
      <c r="S312" s="65" t="s">
        <v>38</v>
      </c>
      <c r="T312" s="78">
        <v>583</v>
      </c>
      <c r="U312" s="80">
        <f t="shared" si="8"/>
        <v>5831.749</v>
      </c>
      <c r="V312" s="78"/>
      <c r="W312" s="79"/>
      <c r="X312" s="80">
        <f t="shared" si="9"/>
        <v>5831.749</v>
      </c>
      <c r="Y312" s="86"/>
      <c r="Z312" s="86"/>
      <c r="AA312" s="86"/>
      <c r="AB312" s="86"/>
      <c r="AC312" s="86"/>
    </row>
    <row r="313" customHeight="1" spans="2:29">
      <c r="B313" s="57"/>
      <c r="C313" s="55">
        <v>106150</v>
      </c>
      <c r="D313" s="101" t="s">
        <v>101</v>
      </c>
      <c r="E313" s="57" t="s">
        <v>102</v>
      </c>
      <c r="F313" s="58" t="s">
        <v>37</v>
      </c>
      <c r="G313" s="55">
        <v>200</v>
      </c>
      <c r="H313" s="59">
        <v>1.334</v>
      </c>
      <c r="I313" s="93">
        <v>30972159</v>
      </c>
      <c r="J313" s="107">
        <v>200</v>
      </c>
      <c r="K313" s="108">
        <v>1.334</v>
      </c>
      <c r="L313" s="106">
        <v>43251</v>
      </c>
      <c r="M313" s="106"/>
      <c r="N313" s="96"/>
      <c r="O313" s="96"/>
      <c r="P313" s="96"/>
      <c r="Q313" s="96"/>
      <c r="R313" s="96">
        <v>43256</v>
      </c>
      <c r="S313" s="65" t="s">
        <v>38</v>
      </c>
      <c r="T313" s="78">
        <v>894</v>
      </c>
      <c r="U313" s="80">
        <f t="shared" si="8"/>
        <v>1192.596</v>
      </c>
      <c r="V313" s="78"/>
      <c r="W313" s="79"/>
      <c r="X313" s="80">
        <f t="shared" si="9"/>
        <v>1192.596</v>
      </c>
      <c r="Y313" s="86"/>
      <c r="Z313" s="86"/>
      <c r="AA313" s="86"/>
      <c r="AB313" s="86"/>
      <c r="AC313" s="86"/>
    </row>
    <row r="314" customHeight="1" spans="2:29">
      <c r="B314" s="54"/>
      <c r="C314" s="55">
        <v>106151</v>
      </c>
      <c r="D314" s="101" t="s">
        <v>35</v>
      </c>
      <c r="E314" s="57" t="s">
        <v>36</v>
      </c>
      <c r="F314" s="58" t="s">
        <v>37</v>
      </c>
      <c r="G314" s="55">
        <v>300</v>
      </c>
      <c r="H314" s="59">
        <v>1.92</v>
      </c>
      <c r="I314" s="93">
        <v>30972160</v>
      </c>
      <c r="J314" s="107">
        <v>300</v>
      </c>
      <c r="K314" s="108">
        <v>1.92</v>
      </c>
      <c r="L314" s="106">
        <v>43251</v>
      </c>
      <c r="M314" s="106"/>
      <c r="N314" s="96"/>
      <c r="O314" s="96"/>
      <c r="P314" s="96"/>
      <c r="Q314" s="96"/>
      <c r="R314" s="96">
        <v>43256</v>
      </c>
      <c r="S314" s="65" t="s">
        <v>38</v>
      </c>
      <c r="T314" s="78">
        <v>715</v>
      </c>
      <c r="U314" s="80">
        <f t="shared" si="8"/>
        <v>1372.8</v>
      </c>
      <c r="V314" s="78"/>
      <c r="W314" s="79"/>
      <c r="X314" s="80">
        <f t="shared" si="9"/>
        <v>1372.8</v>
      </c>
      <c r="Y314" s="86"/>
      <c r="Z314" s="86"/>
      <c r="AA314" s="86"/>
      <c r="AB314" s="86"/>
      <c r="AC314" s="86"/>
    </row>
    <row r="315" customHeight="1" spans="2:29">
      <c r="B315" s="57"/>
      <c r="C315" s="55">
        <v>106155</v>
      </c>
      <c r="D315" s="101" t="s">
        <v>723</v>
      </c>
      <c r="E315" s="57" t="s">
        <v>295</v>
      </c>
      <c r="F315" s="58" t="s">
        <v>37</v>
      </c>
      <c r="G315" s="55">
        <v>430</v>
      </c>
      <c r="H315" s="59">
        <v>2.752</v>
      </c>
      <c r="I315" s="93">
        <v>30972161</v>
      </c>
      <c r="J315" s="107">
        <v>430</v>
      </c>
      <c r="K315" s="108">
        <v>2.752</v>
      </c>
      <c r="L315" s="106">
        <v>43251</v>
      </c>
      <c r="M315" s="106"/>
      <c r="N315" s="96"/>
      <c r="O315" s="96"/>
      <c r="P315" s="96"/>
      <c r="Q315" s="96"/>
      <c r="R315" s="96">
        <v>43256</v>
      </c>
      <c r="S315" s="65" t="s">
        <v>38</v>
      </c>
      <c r="T315" s="78">
        <v>659</v>
      </c>
      <c r="U315" s="80">
        <f t="shared" si="8"/>
        <v>1813.568</v>
      </c>
      <c r="V315" s="78"/>
      <c r="W315" s="79"/>
      <c r="X315" s="80">
        <f t="shared" si="9"/>
        <v>1813.568</v>
      </c>
      <c r="Y315" s="86"/>
      <c r="Z315" s="86"/>
      <c r="AA315" s="86"/>
      <c r="AB315" s="86"/>
      <c r="AC315" s="86"/>
    </row>
    <row r="316" customHeight="1" spans="2:29">
      <c r="B316" s="57"/>
      <c r="C316" s="55">
        <v>106164</v>
      </c>
      <c r="D316" s="101" t="s">
        <v>44</v>
      </c>
      <c r="E316" s="57" t="s">
        <v>45</v>
      </c>
      <c r="F316" s="58" t="s">
        <v>37</v>
      </c>
      <c r="G316" s="55">
        <v>300</v>
      </c>
      <c r="H316" s="59">
        <v>2.37</v>
      </c>
      <c r="I316" s="93">
        <v>30972162</v>
      </c>
      <c r="J316" s="107">
        <v>300</v>
      </c>
      <c r="K316" s="108">
        <v>2.37</v>
      </c>
      <c r="L316" s="106">
        <v>43251</v>
      </c>
      <c r="M316" s="106"/>
      <c r="N316" s="96"/>
      <c r="O316" s="96"/>
      <c r="P316" s="96"/>
      <c r="Q316" s="96" t="s">
        <v>724</v>
      </c>
      <c r="R316" s="96">
        <v>43257</v>
      </c>
      <c r="S316" s="65" t="s">
        <v>38</v>
      </c>
      <c r="T316" s="78">
        <v>520</v>
      </c>
      <c r="U316" s="80">
        <f t="shared" si="8"/>
        <v>1232.4</v>
      </c>
      <c r="V316" s="78"/>
      <c r="W316" s="79"/>
      <c r="X316" s="80">
        <f t="shared" si="9"/>
        <v>1232.4</v>
      </c>
      <c r="Y316" s="86"/>
      <c r="Z316" s="86"/>
      <c r="AA316" s="86"/>
      <c r="AB316" s="86"/>
      <c r="AC316" s="86"/>
    </row>
    <row r="317" customHeight="1" spans="2:29">
      <c r="B317" s="57"/>
      <c r="C317" s="55">
        <v>106182</v>
      </c>
      <c r="D317" s="101" t="s">
        <v>48</v>
      </c>
      <c r="E317" s="57" t="s">
        <v>49</v>
      </c>
      <c r="F317" s="58" t="s">
        <v>37</v>
      </c>
      <c r="G317" s="55">
        <v>1880</v>
      </c>
      <c r="H317" s="59">
        <v>16.376</v>
      </c>
      <c r="I317" s="93">
        <v>30972163</v>
      </c>
      <c r="J317" s="107">
        <v>1880</v>
      </c>
      <c r="K317" s="108">
        <v>16.376</v>
      </c>
      <c r="L317" s="106">
        <v>43251</v>
      </c>
      <c r="M317" s="106"/>
      <c r="N317" s="96"/>
      <c r="O317" s="96"/>
      <c r="P317" s="96"/>
      <c r="Q317" s="96"/>
      <c r="R317" s="96">
        <v>43254</v>
      </c>
      <c r="S317" s="65" t="s">
        <v>38</v>
      </c>
      <c r="T317" s="78">
        <v>570</v>
      </c>
      <c r="U317" s="80">
        <f t="shared" si="8"/>
        <v>9334.32</v>
      </c>
      <c r="V317" s="78"/>
      <c r="W317" s="79"/>
      <c r="X317" s="80">
        <f t="shared" si="9"/>
        <v>9334.32</v>
      </c>
      <c r="Y317" s="86"/>
      <c r="Z317" s="86"/>
      <c r="AA317" s="86"/>
      <c r="AB317" s="86"/>
      <c r="AC317" s="86"/>
    </row>
    <row r="318" customHeight="1" spans="2:29">
      <c r="B318" s="57"/>
      <c r="C318" s="55">
        <v>106041</v>
      </c>
      <c r="D318" s="101" t="s">
        <v>725</v>
      </c>
      <c r="E318" s="57" t="s">
        <v>443</v>
      </c>
      <c r="F318" s="58" t="s">
        <v>675</v>
      </c>
      <c r="G318" s="55">
        <v>200</v>
      </c>
      <c r="H318" s="59">
        <v>1.6</v>
      </c>
      <c r="I318" s="93">
        <v>30972164</v>
      </c>
      <c r="J318" s="107">
        <v>200</v>
      </c>
      <c r="K318" s="108">
        <v>1.6</v>
      </c>
      <c r="L318" s="106">
        <v>43251</v>
      </c>
      <c r="M318" s="106"/>
      <c r="N318" s="96"/>
      <c r="O318" s="96"/>
      <c r="P318" s="96"/>
      <c r="Q318" s="96"/>
      <c r="R318" s="96">
        <v>43256</v>
      </c>
      <c r="S318" s="65" t="s">
        <v>38</v>
      </c>
      <c r="T318" s="78">
        <v>884</v>
      </c>
      <c r="U318" s="80">
        <f t="shared" si="8"/>
        <v>1414.4</v>
      </c>
      <c r="V318" s="78"/>
      <c r="W318" s="79"/>
      <c r="X318" s="80">
        <f t="shared" si="9"/>
        <v>1414.4</v>
      </c>
      <c r="Y318" s="86"/>
      <c r="Z318" s="86"/>
      <c r="AA318" s="86"/>
      <c r="AB318" s="86"/>
      <c r="AC318" s="86"/>
    </row>
    <row r="319" customHeight="1" spans="2:29">
      <c r="B319" s="57"/>
      <c r="C319" s="55">
        <v>104554</v>
      </c>
      <c r="D319" s="101" t="s">
        <v>726</v>
      </c>
      <c r="E319" s="57" t="s">
        <v>51</v>
      </c>
      <c r="F319" s="58" t="s">
        <v>675</v>
      </c>
      <c r="G319" s="55">
        <v>200</v>
      </c>
      <c r="H319" s="59">
        <v>1.6</v>
      </c>
      <c r="I319" s="93">
        <v>30972165</v>
      </c>
      <c r="J319" s="107">
        <v>200</v>
      </c>
      <c r="K319" s="108">
        <v>1.6</v>
      </c>
      <c r="L319" s="106">
        <v>43251</v>
      </c>
      <c r="M319" s="106"/>
      <c r="N319" s="96"/>
      <c r="O319" s="96"/>
      <c r="P319" s="96"/>
      <c r="Q319" s="96"/>
      <c r="R319" s="96">
        <v>43255</v>
      </c>
      <c r="S319" s="65" t="s">
        <v>38</v>
      </c>
      <c r="T319" s="78">
        <v>570</v>
      </c>
      <c r="U319" s="80">
        <f t="shared" si="8"/>
        <v>912</v>
      </c>
      <c r="V319" s="78"/>
      <c r="W319" s="79"/>
      <c r="X319" s="80">
        <f t="shared" si="9"/>
        <v>912</v>
      </c>
      <c r="Y319" s="86"/>
      <c r="Z319" s="86"/>
      <c r="AA319" s="86"/>
      <c r="AB319" s="86"/>
      <c r="AC319" s="86"/>
    </row>
    <row r="320" customHeight="1" spans="2:29">
      <c r="B320" s="54">
        <v>43251</v>
      </c>
      <c r="C320" s="55">
        <v>106218</v>
      </c>
      <c r="D320" s="101" t="s">
        <v>66</v>
      </c>
      <c r="E320" s="57" t="s">
        <v>51</v>
      </c>
      <c r="F320" s="58" t="s">
        <v>37</v>
      </c>
      <c r="G320" s="55">
        <v>550</v>
      </c>
      <c r="H320" s="59">
        <v>5.335</v>
      </c>
      <c r="I320" s="93">
        <v>30972166</v>
      </c>
      <c r="J320" s="107">
        <v>550</v>
      </c>
      <c r="K320" s="108">
        <v>5.335</v>
      </c>
      <c r="L320" s="106">
        <v>43253</v>
      </c>
      <c r="M320" s="106"/>
      <c r="N320" s="96"/>
      <c r="O320" s="96"/>
      <c r="P320" s="96"/>
      <c r="Q320" s="96" t="s">
        <v>724</v>
      </c>
      <c r="R320" s="96">
        <v>43257</v>
      </c>
      <c r="S320" s="65" t="s">
        <v>38</v>
      </c>
      <c r="T320" s="78">
        <v>540</v>
      </c>
      <c r="U320" s="80">
        <f t="shared" si="8"/>
        <v>2880.9</v>
      </c>
      <c r="V320" s="78"/>
      <c r="W320" s="79"/>
      <c r="X320" s="80">
        <f t="shared" si="9"/>
        <v>2880.9</v>
      </c>
      <c r="Y320" s="86"/>
      <c r="Z320" s="86"/>
      <c r="AA320" s="86"/>
      <c r="AB320" s="86"/>
      <c r="AC320" s="86"/>
    </row>
    <row r="321" customHeight="1" spans="2:29">
      <c r="B321" s="57"/>
      <c r="C321" s="55">
        <v>106223</v>
      </c>
      <c r="D321" s="101" t="s">
        <v>467</v>
      </c>
      <c r="E321" s="57" t="s">
        <v>468</v>
      </c>
      <c r="F321" s="58" t="s">
        <v>37</v>
      </c>
      <c r="G321" s="55">
        <v>210</v>
      </c>
      <c r="H321" s="59">
        <v>1.434</v>
      </c>
      <c r="I321" s="93">
        <v>30972167</v>
      </c>
      <c r="J321" s="107">
        <v>210</v>
      </c>
      <c r="K321" s="108">
        <v>1.434</v>
      </c>
      <c r="L321" s="106">
        <v>43253</v>
      </c>
      <c r="M321" s="106"/>
      <c r="N321" s="96"/>
      <c r="O321" s="96"/>
      <c r="P321" s="96"/>
      <c r="Q321" s="96"/>
      <c r="R321" s="96">
        <v>43257</v>
      </c>
      <c r="S321" s="65" t="s">
        <v>38</v>
      </c>
      <c r="T321" s="78">
        <v>695</v>
      </c>
      <c r="U321" s="80">
        <f t="shared" si="8"/>
        <v>996.63</v>
      </c>
      <c r="V321" s="78"/>
      <c r="W321" s="79"/>
      <c r="X321" s="80">
        <f t="shared" si="9"/>
        <v>996.63</v>
      </c>
      <c r="Y321" s="86"/>
      <c r="Z321" s="86"/>
      <c r="AA321" s="86"/>
      <c r="AB321" s="86"/>
      <c r="AC321" s="86"/>
    </row>
    <row r="322" customHeight="1" spans="2:29">
      <c r="B322" s="57"/>
      <c r="C322" s="55">
        <v>106235</v>
      </c>
      <c r="D322" s="101" t="s">
        <v>727</v>
      </c>
      <c r="E322" s="57" t="s">
        <v>428</v>
      </c>
      <c r="F322" s="58" t="s">
        <v>37</v>
      </c>
      <c r="G322" s="55">
        <v>220</v>
      </c>
      <c r="H322" s="59">
        <v>1.354</v>
      </c>
      <c r="I322" s="93">
        <v>30972168</v>
      </c>
      <c r="J322" s="107">
        <v>220</v>
      </c>
      <c r="K322" s="108">
        <v>1.354</v>
      </c>
      <c r="L322" s="106">
        <v>43253</v>
      </c>
      <c r="M322" s="106"/>
      <c r="N322" s="96"/>
      <c r="O322" s="96"/>
      <c r="P322" s="96"/>
      <c r="Q322" s="96"/>
      <c r="R322" s="96">
        <v>43257</v>
      </c>
      <c r="S322" s="65" t="s">
        <v>38</v>
      </c>
      <c r="T322" s="78">
        <v>790</v>
      </c>
      <c r="U322" s="80">
        <f t="shared" si="8"/>
        <v>1069.66</v>
      </c>
      <c r="V322" s="78"/>
      <c r="W322" s="79"/>
      <c r="X322" s="80">
        <f t="shared" si="9"/>
        <v>1069.66</v>
      </c>
      <c r="Y322" s="86"/>
      <c r="Z322" s="86"/>
      <c r="AA322" s="86"/>
      <c r="AB322" s="86"/>
      <c r="AC322" s="86"/>
    </row>
    <row r="323" customHeight="1" spans="2:29">
      <c r="B323" s="57"/>
      <c r="C323" s="55">
        <v>106236</v>
      </c>
      <c r="D323" s="101" t="s">
        <v>384</v>
      </c>
      <c r="E323" s="57" t="s">
        <v>385</v>
      </c>
      <c r="F323" s="58" t="s">
        <v>37</v>
      </c>
      <c r="G323" s="55">
        <v>200</v>
      </c>
      <c r="H323" s="59">
        <v>1.28</v>
      </c>
      <c r="I323" s="93">
        <v>30972169</v>
      </c>
      <c r="J323" s="107">
        <v>200</v>
      </c>
      <c r="K323" s="108">
        <v>1.28</v>
      </c>
      <c r="L323" s="106">
        <v>43253</v>
      </c>
      <c r="M323" s="106"/>
      <c r="N323" s="96"/>
      <c r="O323" s="96"/>
      <c r="P323" s="96"/>
      <c r="Q323" s="96" t="s">
        <v>724</v>
      </c>
      <c r="R323" s="96">
        <v>43257</v>
      </c>
      <c r="S323" s="65" t="s">
        <v>38</v>
      </c>
      <c r="T323" s="78">
        <v>631</v>
      </c>
      <c r="U323" s="80">
        <f t="shared" si="8"/>
        <v>807.68</v>
      </c>
      <c r="V323" s="78"/>
      <c r="W323" s="79"/>
      <c r="X323" s="80">
        <f t="shared" si="9"/>
        <v>807.68</v>
      </c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>
        <f>SUM(G4:G323)</f>
        <v>165222</v>
      </c>
      <c r="H324" s="59">
        <f>SUM(H4:H323)</f>
        <v>1227.006</v>
      </c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118">
        <f>SUM(U4:U323)</f>
        <v>692144.7191</v>
      </c>
      <c r="V324" s="118"/>
      <c r="W324" s="118">
        <f>SUM(W4:W323)</f>
        <v>15318.6</v>
      </c>
      <c r="X324" s="86">
        <f t="shared" si="9"/>
        <v>707463.3191</v>
      </c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4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4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89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112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115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4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4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4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  <row r="764" customHeight="1" spans="3:3">
      <c r="C764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5"/>
  <sheetViews>
    <sheetView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728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43252</v>
      </c>
      <c r="C4" s="55">
        <v>106257</v>
      </c>
      <c r="D4" s="101" t="s">
        <v>253</v>
      </c>
      <c r="E4" s="57" t="s">
        <v>254</v>
      </c>
      <c r="F4" s="58" t="s">
        <v>37</v>
      </c>
      <c r="G4" s="55">
        <v>210</v>
      </c>
      <c r="H4" s="59">
        <v>1.377</v>
      </c>
      <c r="I4" s="93">
        <v>30972130</v>
      </c>
      <c r="J4" s="107">
        <v>210</v>
      </c>
      <c r="K4" s="108">
        <v>1.377</v>
      </c>
      <c r="L4" s="106">
        <v>43253</v>
      </c>
      <c r="M4" s="95"/>
      <c r="N4" s="96"/>
      <c r="O4" s="96"/>
      <c r="P4" s="96"/>
      <c r="Q4" s="96"/>
      <c r="R4" s="96">
        <v>43257</v>
      </c>
      <c r="S4" s="65" t="s">
        <v>38</v>
      </c>
      <c r="T4" s="78">
        <v>604</v>
      </c>
      <c r="U4" s="80">
        <f>T4*H4</f>
        <v>831.708</v>
      </c>
      <c r="V4" s="78"/>
      <c r="W4" s="79"/>
      <c r="X4" s="80">
        <f>W4+U4</f>
        <v>831.708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106258</v>
      </c>
      <c r="D5" s="101" t="s">
        <v>85</v>
      </c>
      <c r="E5" s="57" t="s">
        <v>70</v>
      </c>
      <c r="F5" s="58" t="s">
        <v>37</v>
      </c>
      <c r="G5" s="55">
        <v>2230</v>
      </c>
      <c r="H5" s="59">
        <v>15.28</v>
      </c>
      <c r="I5" s="93">
        <v>30972131</v>
      </c>
      <c r="J5" s="107">
        <v>2230</v>
      </c>
      <c r="K5" s="108">
        <v>15.28</v>
      </c>
      <c r="L5" s="106">
        <v>43253</v>
      </c>
      <c r="M5" s="95"/>
      <c r="N5" s="96"/>
      <c r="O5" s="96"/>
      <c r="P5" s="96"/>
      <c r="Q5" s="96"/>
      <c r="R5" s="96">
        <v>43256</v>
      </c>
      <c r="S5" s="65" t="s">
        <v>38</v>
      </c>
      <c r="T5" s="78">
        <v>450</v>
      </c>
      <c r="U5" s="80">
        <f t="shared" ref="U5:U68" si="0">T5*H5</f>
        <v>6876</v>
      </c>
      <c r="V5" s="78"/>
      <c r="W5" s="79"/>
      <c r="X5" s="80">
        <f t="shared" ref="X5:X68" si="1">W5+U5</f>
        <v>6876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106259</v>
      </c>
      <c r="D6" s="101" t="s">
        <v>52</v>
      </c>
      <c r="E6" s="57" t="s">
        <v>53</v>
      </c>
      <c r="F6" s="58" t="s">
        <v>37</v>
      </c>
      <c r="G6" s="55">
        <v>480</v>
      </c>
      <c r="H6" s="59">
        <v>3.306</v>
      </c>
      <c r="I6" s="93">
        <v>30972132</v>
      </c>
      <c r="J6" s="107">
        <v>480</v>
      </c>
      <c r="K6" s="108">
        <v>3.306</v>
      </c>
      <c r="L6" s="106">
        <v>43253</v>
      </c>
      <c r="M6" s="95"/>
      <c r="N6" s="96"/>
      <c r="O6" s="96"/>
      <c r="P6" s="96"/>
      <c r="Q6" s="96"/>
      <c r="R6" s="96">
        <v>43257</v>
      </c>
      <c r="S6" s="65" t="s">
        <v>38</v>
      </c>
      <c r="T6" s="78">
        <v>530</v>
      </c>
      <c r="U6" s="80">
        <f t="shared" si="0"/>
        <v>1752.18</v>
      </c>
      <c r="V6" s="78"/>
      <c r="W6" s="79"/>
      <c r="X6" s="80">
        <f t="shared" si="1"/>
        <v>1752.18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106260</v>
      </c>
      <c r="D7" s="101" t="s">
        <v>729</v>
      </c>
      <c r="E7" s="57" t="s">
        <v>730</v>
      </c>
      <c r="F7" s="58" t="s">
        <v>37</v>
      </c>
      <c r="G7" s="55">
        <v>430</v>
      </c>
      <c r="H7" s="59">
        <v>2.752</v>
      </c>
      <c r="I7" s="93">
        <v>30972133</v>
      </c>
      <c r="J7" s="107">
        <v>430</v>
      </c>
      <c r="K7" s="108">
        <v>2.752</v>
      </c>
      <c r="L7" s="106">
        <v>43253</v>
      </c>
      <c r="M7" s="95"/>
      <c r="N7" s="96"/>
      <c r="O7" s="96"/>
      <c r="P7" s="96"/>
      <c r="Q7" s="96"/>
      <c r="R7" s="96">
        <v>43257</v>
      </c>
      <c r="S7" s="65" t="s">
        <v>38</v>
      </c>
      <c r="T7" s="78">
        <v>659</v>
      </c>
      <c r="U7" s="80">
        <f t="shared" si="0"/>
        <v>1813.568</v>
      </c>
      <c r="V7" s="78"/>
      <c r="W7" s="79"/>
      <c r="X7" s="80">
        <f t="shared" si="1"/>
        <v>1813.568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106263</v>
      </c>
      <c r="D8" s="56" t="s">
        <v>731</v>
      </c>
      <c r="E8" s="57" t="s">
        <v>650</v>
      </c>
      <c r="F8" s="58" t="s">
        <v>37</v>
      </c>
      <c r="G8" s="55">
        <v>227</v>
      </c>
      <c r="H8" s="59">
        <v>1.3952</v>
      </c>
      <c r="I8" s="93">
        <v>30972134</v>
      </c>
      <c r="J8" s="107">
        <v>227</v>
      </c>
      <c r="K8" s="108">
        <v>1.3952</v>
      </c>
      <c r="L8" s="106">
        <v>43253</v>
      </c>
      <c r="M8" s="95"/>
      <c r="N8" s="96"/>
      <c r="O8" s="96"/>
      <c r="P8" s="96"/>
      <c r="Q8" s="96"/>
      <c r="R8" s="96">
        <v>43257</v>
      </c>
      <c r="S8" s="65" t="s">
        <v>38</v>
      </c>
      <c r="T8" s="78">
        <v>618</v>
      </c>
      <c r="U8" s="80">
        <f t="shared" si="0"/>
        <v>862.2336</v>
      </c>
      <c r="V8" s="78"/>
      <c r="W8" s="79"/>
      <c r="X8" s="80">
        <f t="shared" si="1"/>
        <v>862.2336</v>
      </c>
      <c r="Y8" s="87"/>
      <c r="Z8" s="87"/>
      <c r="AA8" s="87"/>
      <c r="AB8" s="87"/>
      <c r="AC8" s="87"/>
    </row>
    <row r="9" customFormat="1" customHeight="1" spans="2:255">
      <c r="B9" s="54">
        <v>43256</v>
      </c>
      <c r="C9" s="55">
        <v>106293</v>
      </c>
      <c r="D9" s="56" t="s">
        <v>361</v>
      </c>
      <c r="E9" s="57" t="s">
        <v>76</v>
      </c>
      <c r="F9" s="58" t="s">
        <v>37</v>
      </c>
      <c r="G9" s="55">
        <v>830</v>
      </c>
      <c r="H9" s="59">
        <v>4.898</v>
      </c>
      <c r="I9" s="93">
        <v>30972135</v>
      </c>
      <c r="J9" s="107">
        <v>830</v>
      </c>
      <c r="K9" s="108">
        <v>4.898</v>
      </c>
      <c r="L9" s="106">
        <v>43257</v>
      </c>
      <c r="M9" s="95"/>
      <c r="N9" s="96"/>
      <c r="O9" s="96"/>
      <c r="P9" s="96"/>
      <c r="Q9" s="96"/>
      <c r="R9" s="96">
        <v>43263</v>
      </c>
      <c r="S9" s="65" t="s">
        <v>38</v>
      </c>
      <c r="T9" s="78">
        <v>490</v>
      </c>
      <c r="U9" s="80">
        <f t="shared" si="0"/>
        <v>2400.02</v>
      </c>
      <c r="V9" s="78"/>
      <c r="W9" s="79"/>
      <c r="X9" s="80">
        <f t="shared" si="1"/>
        <v>2400.02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106058</v>
      </c>
      <c r="D10" s="56" t="s">
        <v>732</v>
      </c>
      <c r="E10" s="57" t="s">
        <v>51</v>
      </c>
      <c r="F10" s="58" t="s">
        <v>675</v>
      </c>
      <c r="G10" s="55">
        <v>1500</v>
      </c>
      <c r="H10" s="59">
        <v>12</v>
      </c>
      <c r="I10" s="93">
        <v>30972136</v>
      </c>
      <c r="J10" s="107">
        <v>1500</v>
      </c>
      <c r="K10" s="108">
        <v>12</v>
      </c>
      <c r="L10" s="106">
        <v>43257</v>
      </c>
      <c r="M10" s="95"/>
      <c r="N10" s="96"/>
      <c r="O10" s="96" t="s">
        <v>733</v>
      </c>
      <c r="P10" s="96"/>
      <c r="Q10" s="96"/>
      <c r="R10" s="96">
        <v>43263</v>
      </c>
      <c r="S10" s="65" t="s">
        <v>38</v>
      </c>
      <c r="T10" s="78">
        <v>490</v>
      </c>
      <c r="U10" s="80">
        <f t="shared" si="0"/>
        <v>5880</v>
      </c>
      <c r="V10" s="78"/>
      <c r="W10" s="79"/>
      <c r="X10" s="80">
        <f t="shared" si="1"/>
        <v>5880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106300</v>
      </c>
      <c r="D11" s="56" t="s">
        <v>99</v>
      </c>
      <c r="E11" s="89" t="s">
        <v>65</v>
      </c>
      <c r="F11" s="58" t="s">
        <v>37</v>
      </c>
      <c r="G11" s="55">
        <v>2100</v>
      </c>
      <c r="H11" s="59">
        <v>13.302</v>
      </c>
      <c r="I11" s="93">
        <v>30972137</v>
      </c>
      <c r="J11" s="107">
        <v>2100</v>
      </c>
      <c r="K11" s="108">
        <v>13.302</v>
      </c>
      <c r="L11" s="106">
        <v>43257</v>
      </c>
      <c r="M11" s="95"/>
      <c r="N11" s="96"/>
      <c r="O11" s="96"/>
      <c r="P11" s="96"/>
      <c r="Q11" s="96"/>
      <c r="R11" s="96">
        <v>43264</v>
      </c>
      <c r="S11" s="65" t="s">
        <v>38</v>
      </c>
      <c r="T11" s="78">
        <v>518</v>
      </c>
      <c r="U11" s="80">
        <f t="shared" si="0"/>
        <v>6890.436</v>
      </c>
      <c r="V11" s="78"/>
      <c r="W11" s="79"/>
      <c r="X11" s="80">
        <f t="shared" si="1"/>
        <v>6890.436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106301</v>
      </c>
      <c r="D12" s="56" t="s">
        <v>99</v>
      </c>
      <c r="E12" s="57" t="s">
        <v>40</v>
      </c>
      <c r="F12" s="58" t="s">
        <v>37</v>
      </c>
      <c r="G12" s="55">
        <v>2700</v>
      </c>
      <c r="H12" s="59">
        <v>17.064</v>
      </c>
      <c r="I12" s="93">
        <v>30972138</v>
      </c>
      <c r="J12" s="107">
        <v>2700</v>
      </c>
      <c r="K12" s="108">
        <v>17.064</v>
      </c>
      <c r="L12" s="106">
        <v>43257</v>
      </c>
      <c r="M12" s="95"/>
      <c r="N12" s="96"/>
      <c r="O12" s="96"/>
      <c r="P12" s="96"/>
      <c r="Q12" s="96"/>
      <c r="R12" s="96">
        <v>43263</v>
      </c>
      <c r="S12" s="65" t="s">
        <v>38</v>
      </c>
      <c r="T12" s="78">
        <v>479</v>
      </c>
      <c r="U12" s="80">
        <f t="shared" si="0"/>
        <v>8173.656</v>
      </c>
      <c r="V12" s="78"/>
      <c r="W12" s="79"/>
      <c r="X12" s="80">
        <f t="shared" si="1"/>
        <v>8173.656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106304</v>
      </c>
      <c r="D13" s="56" t="s">
        <v>414</v>
      </c>
      <c r="E13" s="57" t="s">
        <v>415</v>
      </c>
      <c r="F13" s="58" t="s">
        <v>37</v>
      </c>
      <c r="G13" s="55">
        <v>360</v>
      </c>
      <c r="H13" s="59">
        <v>2.52</v>
      </c>
      <c r="I13" s="93">
        <v>30972139</v>
      </c>
      <c r="J13" s="107">
        <v>360</v>
      </c>
      <c r="K13" s="108">
        <v>2.52</v>
      </c>
      <c r="L13" s="106">
        <v>43257</v>
      </c>
      <c r="M13" s="95"/>
      <c r="N13" s="96"/>
      <c r="O13" s="96"/>
      <c r="P13" s="96"/>
      <c r="Q13" s="96"/>
      <c r="R13" s="96">
        <v>43263</v>
      </c>
      <c r="S13" s="65" t="s">
        <v>38</v>
      </c>
      <c r="T13" s="78">
        <v>819</v>
      </c>
      <c r="U13" s="80">
        <f t="shared" si="0"/>
        <v>2063.88</v>
      </c>
      <c r="V13" s="78"/>
      <c r="W13" s="79"/>
      <c r="X13" s="80">
        <f t="shared" si="1"/>
        <v>2063.88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106306</v>
      </c>
      <c r="D14" s="56" t="s">
        <v>498</v>
      </c>
      <c r="E14" s="57" t="s">
        <v>499</v>
      </c>
      <c r="F14" s="58" t="s">
        <v>37</v>
      </c>
      <c r="G14" s="55">
        <v>200</v>
      </c>
      <c r="H14" s="59">
        <v>1.514</v>
      </c>
      <c r="I14" s="93">
        <v>30972140</v>
      </c>
      <c r="J14" s="107">
        <v>200</v>
      </c>
      <c r="K14" s="108">
        <v>1.514</v>
      </c>
      <c r="L14" s="106">
        <v>43257</v>
      </c>
      <c r="M14" s="95"/>
      <c r="N14" s="96"/>
      <c r="O14" s="96"/>
      <c r="P14" s="96"/>
      <c r="Q14" s="96"/>
      <c r="R14" s="96">
        <v>43263</v>
      </c>
      <c r="S14" s="65" t="s">
        <v>38</v>
      </c>
      <c r="T14" s="78">
        <v>648</v>
      </c>
      <c r="U14" s="80">
        <f t="shared" si="0"/>
        <v>981.072</v>
      </c>
      <c r="V14" s="78"/>
      <c r="W14" s="79"/>
      <c r="X14" s="80">
        <f t="shared" si="1"/>
        <v>981.072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106307</v>
      </c>
      <c r="D15" s="56" t="s">
        <v>318</v>
      </c>
      <c r="E15" s="57" t="s">
        <v>87</v>
      </c>
      <c r="F15" s="58" t="s">
        <v>37</v>
      </c>
      <c r="G15" s="55">
        <v>390</v>
      </c>
      <c r="H15" s="59">
        <v>2.472</v>
      </c>
      <c r="I15" s="93">
        <v>30972141</v>
      </c>
      <c r="J15" s="107">
        <v>390</v>
      </c>
      <c r="K15" s="108">
        <v>2.472</v>
      </c>
      <c r="L15" s="106">
        <v>43257</v>
      </c>
      <c r="M15" s="95"/>
      <c r="N15" s="96"/>
      <c r="O15" s="96"/>
      <c r="P15" s="96"/>
      <c r="Q15" s="96"/>
      <c r="R15" s="96">
        <v>43263</v>
      </c>
      <c r="S15" s="65" t="s">
        <v>38</v>
      </c>
      <c r="T15" s="78">
        <v>452</v>
      </c>
      <c r="U15" s="80">
        <f t="shared" si="0"/>
        <v>1117.344</v>
      </c>
      <c r="V15" s="78"/>
      <c r="W15" s="79"/>
      <c r="X15" s="80">
        <f t="shared" si="1"/>
        <v>1117.344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106308</v>
      </c>
      <c r="D16" s="56" t="s">
        <v>242</v>
      </c>
      <c r="E16" s="57" t="s">
        <v>243</v>
      </c>
      <c r="F16" s="58" t="s">
        <v>37</v>
      </c>
      <c r="G16" s="55">
        <v>280</v>
      </c>
      <c r="H16" s="59">
        <v>1.747</v>
      </c>
      <c r="I16" s="93">
        <v>30972142</v>
      </c>
      <c r="J16" s="107">
        <v>280</v>
      </c>
      <c r="K16" s="108">
        <v>1.747</v>
      </c>
      <c r="L16" s="106">
        <v>43257</v>
      </c>
      <c r="M16" s="95"/>
      <c r="N16" s="96"/>
      <c r="O16" s="96"/>
      <c r="P16" s="96"/>
      <c r="Q16" s="96"/>
      <c r="R16" s="96">
        <v>43263</v>
      </c>
      <c r="S16" s="65" t="s">
        <v>38</v>
      </c>
      <c r="T16" s="78">
        <v>582</v>
      </c>
      <c r="U16" s="80">
        <f t="shared" si="0"/>
        <v>1016.754</v>
      </c>
      <c r="V16" s="78"/>
      <c r="W16" s="79"/>
      <c r="X16" s="80">
        <f t="shared" si="1"/>
        <v>1016.754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106309</v>
      </c>
      <c r="D17" s="56" t="s">
        <v>658</v>
      </c>
      <c r="E17" s="57" t="s">
        <v>659</v>
      </c>
      <c r="F17" s="58" t="s">
        <v>37</v>
      </c>
      <c r="G17" s="55">
        <v>300</v>
      </c>
      <c r="H17" s="59">
        <v>2.304</v>
      </c>
      <c r="I17" s="93">
        <v>30972143</v>
      </c>
      <c r="J17" s="107">
        <v>300</v>
      </c>
      <c r="K17" s="108">
        <v>2.304</v>
      </c>
      <c r="L17" s="106">
        <v>43257</v>
      </c>
      <c r="M17" s="95"/>
      <c r="N17" s="96"/>
      <c r="O17" s="96"/>
      <c r="P17" s="96"/>
      <c r="Q17" s="96"/>
      <c r="R17" s="96">
        <v>43263</v>
      </c>
      <c r="S17" s="65" t="s">
        <v>38</v>
      </c>
      <c r="T17" s="78">
        <v>673</v>
      </c>
      <c r="U17" s="80">
        <f t="shared" si="0"/>
        <v>1550.592</v>
      </c>
      <c r="V17" s="78"/>
      <c r="W17" s="79"/>
      <c r="X17" s="80">
        <f t="shared" si="1"/>
        <v>1550.592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106343</v>
      </c>
      <c r="D18" s="56" t="s">
        <v>597</v>
      </c>
      <c r="E18" s="57" t="s">
        <v>598</v>
      </c>
      <c r="F18" s="58" t="s">
        <v>37</v>
      </c>
      <c r="G18" s="55">
        <v>220</v>
      </c>
      <c r="H18" s="59">
        <v>1.408</v>
      </c>
      <c r="I18" s="93">
        <v>30972144</v>
      </c>
      <c r="J18" s="107">
        <v>220</v>
      </c>
      <c r="K18" s="108">
        <v>1.408</v>
      </c>
      <c r="L18" s="106">
        <v>43257</v>
      </c>
      <c r="M18" s="95"/>
      <c r="N18" s="96"/>
      <c r="O18" s="96"/>
      <c r="P18" s="96"/>
      <c r="Q18" s="96"/>
      <c r="R18" s="96">
        <v>43263</v>
      </c>
      <c r="S18" s="65" t="s">
        <v>38</v>
      </c>
      <c r="T18" s="78">
        <v>816</v>
      </c>
      <c r="U18" s="80">
        <f t="shared" si="0"/>
        <v>1148.928</v>
      </c>
      <c r="V18" s="78"/>
      <c r="W18" s="79"/>
      <c r="X18" s="80">
        <f t="shared" si="1"/>
        <v>1148.928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106349</v>
      </c>
      <c r="D19" s="56" t="s">
        <v>734</v>
      </c>
      <c r="E19" s="57" t="s">
        <v>412</v>
      </c>
      <c r="F19" s="58" t="s">
        <v>37</v>
      </c>
      <c r="G19" s="55">
        <v>395</v>
      </c>
      <c r="H19" s="59">
        <v>2.9115</v>
      </c>
      <c r="I19" s="93">
        <v>30972145</v>
      </c>
      <c r="J19" s="107">
        <v>395</v>
      </c>
      <c r="K19" s="108">
        <v>2.9115</v>
      </c>
      <c r="L19" s="106">
        <v>43257</v>
      </c>
      <c r="M19" s="95"/>
      <c r="N19" s="96"/>
      <c r="O19" s="96"/>
      <c r="P19" s="96"/>
      <c r="Q19" s="96"/>
      <c r="R19" s="96">
        <v>43263</v>
      </c>
      <c r="S19" s="65" t="s">
        <v>38</v>
      </c>
      <c r="T19" s="78">
        <v>660</v>
      </c>
      <c r="U19" s="80">
        <f t="shared" si="0"/>
        <v>1921.59</v>
      </c>
      <c r="V19" s="78"/>
      <c r="W19" s="79"/>
      <c r="X19" s="80">
        <f t="shared" si="1"/>
        <v>1921.59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106039</v>
      </c>
      <c r="D20" s="56" t="s">
        <v>726</v>
      </c>
      <c r="E20" s="57" t="s">
        <v>51</v>
      </c>
      <c r="F20" s="58" t="s">
        <v>675</v>
      </c>
      <c r="G20" s="55">
        <v>200</v>
      </c>
      <c r="H20" s="59">
        <v>1.6</v>
      </c>
      <c r="I20" s="93">
        <v>30972146</v>
      </c>
      <c r="J20" s="107">
        <v>200</v>
      </c>
      <c r="K20" s="108">
        <v>1.6</v>
      </c>
      <c r="L20" s="106">
        <v>43257</v>
      </c>
      <c r="M20" s="95"/>
      <c r="N20" s="96"/>
      <c r="O20" s="96"/>
      <c r="P20" s="96"/>
      <c r="Q20" s="96"/>
      <c r="R20" s="96">
        <v>43263</v>
      </c>
      <c r="S20" s="65" t="s">
        <v>38</v>
      </c>
      <c r="T20" s="78">
        <v>570</v>
      </c>
      <c r="U20" s="80">
        <f t="shared" si="0"/>
        <v>912</v>
      </c>
      <c r="V20" s="78"/>
      <c r="W20" s="79"/>
      <c r="X20" s="80">
        <f t="shared" si="1"/>
        <v>912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106366</v>
      </c>
      <c r="D21" s="56" t="s">
        <v>109</v>
      </c>
      <c r="E21" s="57" t="s">
        <v>110</v>
      </c>
      <c r="F21" s="58" t="s">
        <v>37</v>
      </c>
      <c r="G21" s="55">
        <v>1600</v>
      </c>
      <c r="H21" s="59">
        <v>25.6</v>
      </c>
      <c r="I21" s="93">
        <v>30972147</v>
      </c>
      <c r="J21" s="107">
        <v>1600</v>
      </c>
      <c r="K21" s="108">
        <v>25.6</v>
      </c>
      <c r="L21" s="106">
        <v>43257</v>
      </c>
      <c r="M21" s="95"/>
      <c r="N21" s="96"/>
      <c r="O21" s="96"/>
      <c r="P21" s="96"/>
      <c r="Q21" s="96"/>
      <c r="R21" s="96">
        <v>43263</v>
      </c>
      <c r="S21" s="65" t="s">
        <v>38</v>
      </c>
      <c r="T21" s="78">
        <v>726</v>
      </c>
      <c r="U21" s="80">
        <f t="shared" si="0"/>
        <v>18585.6</v>
      </c>
      <c r="V21" s="78"/>
      <c r="W21" s="79"/>
      <c r="X21" s="80">
        <f t="shared" si="1"/>
        <v>18585.6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>
        <v>43257</v>
      </c>
      <c r="C22" s="55">
        <v>106395</v>
      </c>
      <c r="D22" s="56" t="s">
        <v>66</v>
      </c>
      <c r="E22" s="57" t="s">
        <v>51</v>
      </c>
      <c r="F22" s="58" t="s">
        <v>37</v>
      </c>
      <c r="G22" s="55">
        <v>1400</v>
      </c>
      <c r="H22" s="59">
        <v>10.79</v>
      </c>
      <c r="I22" s="93">
        <v>30972101</v>
      </c>
      <c r="J22" s="107">
        <v>1400</v>
      </c>
      <c r="K22" s="108">
        <v>10.79</v>
      </c>
      <c r="L22" s="106">
        <v>43259</v>
      </c>
      <c r="M22" s="95"/>
      <c r="N22" s="96"/>
      <c r="O22" s="96"/>
      <c r="P22" s="96"/>
      <c r="Q22" s="96"/>
      <c r="R22" s="96">
        <v>43264</v>
      </c>
      <c r="S22" s="65" t="s">
        <v>38</v>
      </c>
      <c r="T22" s="78">
        <v>490</v>
      </c>
      <c r="U22" s="80">
        <f t="shared" si="0"/>
        <v>5287.1</v>
      </c>
      <c r="V22" s="78"/>
      <c r="W22" s="79"/>
      <c r="X22" s="80">
        <f t="shared" si="1"/>
        <v>5287.1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54">
        <v>43258</v>
      </c>
      <c r="C23" s="55">
        <v>106408</v>
      </c>
      <c r="D23" s="56" t="s">
        <v>302</v>
      </c>
      <c r="E23" s="57" t="s">
        <v>45</v>
      </c>
      <c r="F23" s="58" t="s">
        <v>37</v>
      </c>
      <c r="G23" s="55">
        <v>365</v>
      </c>
      <c r="H23" s="59">
        <v>2.804</v>
      </c>
      <c r="I23" s="93">
        <v>30972094</v>
      </c>
      <c r="J23" s="107">
        <v>365</v>
      </c>
      <c r="K23" s="108">
        <v>2.804</v>
      </c>
      <c r="L23" s="106">
        <v>43259</v>
      </c>
      <c r="M23" s="95"/>
      <c r="N23" s="96"/>
      <c r="O23" s="96"/>
      <c r="P23" s="96"/>
      <c r="Q23" s="96"/>
      <c r="R23" s="96">
        <v>43266</v>
      </c>
      <c r="S23" s="65" t="s">
        <v>38</v>
      </c>
      <c r="T23" s="78">
        <v>520</v>
      </c>
      <c r="U23" s="80">
        <f t="shared" si="0"/>
        <v>1458.08</v>
      </c>
      <c r="V23" s="78"/>
      <c r="W23" s="79"/>
      <c r="X23" s="80">
        <f t="shared" si="1"/>
        <v>1458.08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106409</v>
      </c>
      <c r="D24" s="56" t="s">
        <v>285</v>
      </c>
      <c r="E24" s="57" t="s">
        <v>151</v>
      </c>
      <c r="F24" s="58" t="s">
        <v>37</v>
      </c>
      <c r="G24" s="55">
        <v>450</v>
      </c>
      <c r="H24" s="59">
        <v>2.88</v>
      </c>
      <c r="I24" s="93">
        <v>30972095</v>
      </c>
      <c r="J24" s="107">
        <v>450</v>
      </c>
      <c r="K24" s="108">
        <v>2.88</v>
      </c>
      <c r="L24" s="106">
        <v>43259</v>
      </c>
      <c r="M24" s="95"/>
      <c r="N24" s="96"/>
      <c r="O24" s="96"/>
      <c r="P24" s="96"/>
      <c r="Q24" s="96"/>
      <c r="R24" s="96">
        <v>43264</v>
      </c>
      <c r="S24" s="65" t="s">
        <v>38</v>
      </c>
      <c r="T24" s="78">
        <v>610</v>
      </c>
      <c r="U24" s="80">
        <f t="shared" si="0"/>
        <v>1756.8</v>
      </c>
      <c r="V24" s="78"/>
      <c r="W24" s="79"/>
      <c r="X24" s="80">
        <f t="shared" si="1"/>
        <v>1756.8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106410</v>
      </c>
      <c r="D25" s="56" t="s">
        <v>152</v>
      </c>
      <c r="E25" s="57" t="s">
        <v>153</v>
      </c>
      <c r="F25" s="58" t="s">
        <v>37</v>
      </c>
      <c r="G25" s="55">
        <v>460</v>
      </c>
      <c r="H25" s="59">
        <v>2.944</v>
      </c>
      <c r="I25" s="93">
        <v>30972096</v>
      </c>
      <c r="J25" s="107">
        <v>460</v>
      </c>
      <c r="K25" s="108">
        <v>2.944</v>
      </c>
      <c r="L25" s="106">
        <v>43259</v>
      </c>
      <c r="M25" s="95"/>
      <c r="N25" s="96"/>
      <c r="O25" s="96"/>
      <c r="P25" s="96"/>
      <c r="Q25" s="96"/>
      <c r="R25" s="96">
        <v>43264</v>
      </c>
      <c r="S25" s="65" t="s">
        <v>38</v>
      </c>
      <c r="T25" s="78">
        <v>480</v>
      </c>
      <c r="U25" s="80">
        <f t="shared" si="0"/>
        <v>1413.12</v>
      </c>
      <c r="V25" s="78"/>
      <c r="W25" s="79"/>
      <c r="X25" s="80">
        <f t="shared" si="1"/>
        <v>1413.12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106412</v>
      </c>
      <c r="D26" s="56" t="s">
        <v>255</v>
      </c>
      <c r="E26" s="57" t="s">
        <v>72</v>
      </c>
      <c r="F26" s="58" t="s">
        <v>37</v>
      </c>
      <c r="G26" s="55">
        <v>200</v>
      </c>
      <c r="H26" s="59">
        <v>1.298</v>
      </c>
      <c r="I26" s="93">
        <v>30972097</v>
      </c>
      <c r="J26" s="107">
        <v>200</v>
      </c>
      <c r="K26" s="108">
        <v>1.298</v>
      </c>
      <c r="L26" s="106">
        <v>43259</v>
      </c>
      <c r="M26" s="95"/>
      <c r="N26" s="96"/>
      <c r="O26" s="96"/>
      <c r="P26" s="96"/>
      <c r="Q26" s="96"/>
      <c r="R26" s="96">
        <v>43264</v>
      </c>
      <c r="S26" s="65" t="s">
        <v>38</v>
      </c>
      <c r="T26" s="78">
        <v>776</v>
      </c>
      <c r="U26" s="80">
        <f t="shared" si="0"/>
        <v>1007.248</v>
      </c>
      <c r="V26" s="78"/>
      <c r="W26" s="79"/>
      <c r="X26" s="80">
        <f t="shared" si="1"/>
        <v>1007.248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106414</v>
      </c>
      <c r="D27" s="56" t="s">
        <v>735</v>
      </c>
      <c r="E27" s="57" t="s">
        <v>736</v>
      </c>
      <c r="F27" s="58" t="s">
        <v>37</v>
      </c>
      <c r="G27" s="55">
        <v>200</v>
      </c>
      <c r="H27" s="59">
        <v>2</v>
      </c>
      <c r="I27" s="93">
        <v>30972098</v>
      </c>
      <c r="J27" s="107">
        <v>200</v>
      </c>
      <c r="K27" s="108">
        <v>2</v>
      </c>
      <c r="L27" s="106">
        <v>43259</v>
      </c>
      <c r="M27" s="95"/>
      <c r="N27" s="96"/>
      <c r="O27" s="96"/>
      <c r="P27" s="96"/>
      <c r="Q27" s="96"/>
      <c r="R27" s="96">
        <v>43264</v>
      </c>
      <c r="S27" s="65" t="s">
        <v>38</v>
      </c>
      <c r="T27" s="78">
        <v>686</v>
      </c>
      <c r="U27" s="80">
        <f t="shared" si="0"/>
        <v>1372</v>
      </c>
      <c r="V27" s="78"/>
      <c r="W27" s="79"/>
      <c r="X27" s="80">
        <f t="shared" si="1"/>
        <v>1372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106415</v>
      </c>
      <c r="D28" s="56" t="s">
        <v>50</v>
      </c>
      <c r="E28" s="89" t="s">
        <v>51</v>
      </c>
      <c r="F28" s="58" t="s">
        <v>37</v>
      </c>
      <c r="G28" s="55">
        <v>1100</v>
      </c>
      <c r="H28" s="59">
        <v>8.243</v>
      </c>
      <c r="I28" s="93">
        <v>30972099</v>
      </c>
      <c r="J28" s="107">
        <v>1100</v>
      </c>
      <c r="K28" s="108">
        <v>8.243</v>
      </c>
      <c r="L28" s="106">
        <v>43259</v>
      </c>
      <c r="M28" s="95"/>
      <c r="N28" s="96"/>
      <c r="O28" s="96"/>
      <c r="P28" s="96"/>
      <c r="Q28" s="96"/>
      <c r="R28" s="96">
        <v>43264</v>
      </c>
      <c r="S28" s="65" t="s">
        <v>38</v>
      </c>
      <c r="T28" s="78">
        <v>540</v>
      </c>
      <c r="U28" s="80">
        <f t="shared" si="0"/>
        <v>4451.22</v>
      </c>
      <c r="V28" s="78"/>
      <c r="W28" s="79"/>
      <c r="X28" s="80">
        <f t="shared" si="1"/>
        <v>4451.22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106424</v>
      </c>
      <c r="D29" s="56" t="s">
        <v>103</v>
      </c>
      <c r="E29" s="57" t="s">
        <v>104</v>
      </c>
      <c r="F29" s="58" t="s">
        <v>37</v>
      </c>
      <c r="G29" s="55">
        <v>1700</v>
      </c>
      <c r="H29" s="59">
        <v>12.68</v>
      </c>
      <c r="I29" s="93">
        <v>30972100</v>
      </c>
      <c r="J29" s="107">
        <v>1700</v>
      </c>
      <c r="K29" s="108">
        <v>12.68</v>
      </c>
      <c r="L29" s="106">
        <v>43260</v>
      </c>
      <c r="M29" s="95"/>
      <c r="N29" s="96"/>
      <c r="O29" s="96"/>
      <c r="P29" s="96"/>
      <c r="Q29" s="96" t="s">
        <v>737</v>
      </c>
      <c r="R29" s="96">
        <v>43265</v>
      </c>
      <c r="S29" s="65" t="s">
        <v>38</v>
      </c>
      <c r="T29" s="78">
        <v>596</v>
      </c>
      <c r="U29" s="80">
        <f t="shared" si="0"/>
        <v>7557.28</v>
      </c>
      <c r="V29" s="78"/>
      <c r="W29" s="79"/>
      <c r="X29" s="80">
        <f t="shared" si="1"/>
        <v>7557.28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>
        <v>43259</v>
      </c>
      <c r="C30" s="55">
        <v>106425</v>
      </c>
      <c r="D30" s="56" t="s">
        <v>58</v>
      </c>
      <c r="E30" s="57" t="s">
        <v>59</v>
      </c>
      <c r="F30" s="58" t="s">
        <v>37</v>
      </c>
      <c r="G30" s="55">
        <v>600</v>
      </c>
      <c r="H30" s="59">
        <v>3.84</v>
      </c>
      <c r="I30" s="93">
        <v>30972102</v>
      </c>
      <c r="J30" s="107">
        <v>600</v>
      </c>
      <c r="K30" s="108">
        <v>3.84</v>
      </c>
      <c r="L30" s="106">
        <v>43260</v>
      </c>
      <c r="M30" s="95"/>
      <c r="N30" s="96"/>
      <c r="O30" s="96"/>
      <c r="P30" s="96"/>
      <c r="Q30" s="96" t="s">
        <v>737</v>
      </c>
      <c r="R30" s="96">
        <v>43265</v>
      </c>
      <c r="S30" s="65" t="s">
        <v>38</v>
      </c>
      <c r="T30" s="78">
        <v>871</v>
      </c>
      <c r="U30" s="80">
        <f t="shared" si="0"/>
        <v>3344.64</v>
      </c>
      <c r="V30" s="78"/>
      <c r="W30" s="79"/>
      <c r="X30" s="80">
        <f t="shared" si="1"/>
        <v>3344.64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106426</v>
      </c>
      <c r="D31" s="101" t="s">
        <v>138</v>
      </c>
      <c r="E31" s="89" t="s">
        <v>560</v>
      </c>
      <c r="F31" s="58" t="s">
        <v>37</v>
      </c>
      <c r="G31" s="55">
        <v>56</v>
      </c>
      <c r="H31" s="59">
        <v>0.3584</v>
      </c>
      <c r="I31" s="93">
        <v>30972103</v>
      </c>
      <c r="J31" s="107">
        <v>56</v>
      </c>
      <c r="K31" s="108">
        <v>0.3584</v>
      </c>
      <c r="L31" s="106">
        <v>43260</v>
      </c>
      <c r="M31" s="95"/>
      <c r="N31" s="96"/>
      <c r="O31" s="96"/>
      <c r="P31" s="96"/>
      <c r="Q31" s="96" t="s">
        <v>738</v>
      </c>
      <c r="R31" s="96">
        <v>43271</v>
      </c>
      <c r="S31" s="65" t="s">
        <v>38</v>
      </c>
      <c r="T31" s="78">
        <v>320</v>
      </c>
      <c r="U31" s="80">
        <f t="shared" si="0"/>
        <v>114.688</v>
      </c>
      <c r="V31" s="78"/>
      <c r="W31" s="79">
        <v>340</v>
      </c>
      <c r="X31" s="80">
        <f t="shared" si="1"/>
        <v>454.688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106427</v>
      </c>
      <c r="D32" s="101" t="s">
        <v>138</v>
      </c>
      <c r="E32" s="89" t="s">
        <v>739</v>
      </c>
      <c r="F32" s="58" t="s">
        <v>37</v>
      </c>
      <c r="G32" s="55">
        <v>74</v>
      </c>
      <c r="H32" s="59">
        <v>0.4736</v>
      </c>
      <c r="I32" s="93">
        <v>30972104</v>
      </c>
      <c r="J32" s="107">
        <v>74</v>
      </c>
      <c r="K32" s="108">
        <v>0.4736</v>
      </c>
      <c r="L32" s="106">
        <v>43260</v>
      </c>
      <c r="M32" s="95"/>
      <c r="N32" s="96"/>
      <c r="O32" s="96"/>
      <c r="P32" s="96"/>
      <c r="Q32" s="96" t="s">
        <v>740</v>
      </c>
      <c r="R32" s="96">
        <v>43270</v>
      </c>
      <c r="S32" s="65" t="s">
        <v>38</v>
      </c>
      <c r="T32" s="78">
        <v>580</v>
      </c>
      <c r="U32" s="80">
        <f t="shared" si="0"/>
        <v>274.688</v>
      </c>
      <c r="V32" s="78"/>
      <c r="W32" s="79">
        <v>340</v>
      </c>
      <c r="X32" s="80">
        <f t="shared" si="1"/>
        <v>614.688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/>
      <c r="C33" s="55">
        <v>106428</v>
      </c>
      <c r="D33" s="101" t="s">
        <v>138</v>
      </c>
      <c r="E33" s="89" t="s">
        <v>460</v>
      </c>
      <c r="F33" s="58" t="s">
        <v>37</v>
      </c>
      <c r="G33" s="55">
        <v>80</v>
      </c>
      <c r="H33" s="59">
        <v>0.512</v>
      </c>
      <c r="I33" s="93">
        <v>30972105</v>
      </c>
      <c r="J33" s="107">
        <v>80</v>
      </c>
      <c r="K33" s="108">
        <v>0.512</v>
      </c>
      <c r="L33" s="106">
        <v>43260</v>
      </c>
      <c r="M33" s="95"/>
      <c r="N33" s="96"/>
      <c r="O33" s="96"/>
      <c r="P33" s="96"/>
      <c r="Q33" s="96" t="s">
        <v>740</v>
      </c>
      <c r="R33" s="96">
        <v>43270</v>
      </c>
      <c r="S33" s="65" t="s">
        <v>38</v>
      </c>
      <c r="T33" s="78">
        <v>260</v>
      </c>
      <c r="U33" s="80">
        <f t="shared" si="0"/>
        <v>133.12</v>
      </c>
      <c r="V33" s="78"/>
      <c r="W33" s="79">
        <v>340</v>
      </c>
      <c r="X33" s="80">
        <f t="shared" si="1"/>
        <v>473.12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106429</v>
      </c>
      <c r="D34" s="101" t="s">
        <v>138</v>
      </c>
      <c r="E34" s="57" t="s">
        <v>458</v>
      </c>
      <c r="F34" s="58" t="s">
        <v>37</v>
      </c>
      <c r="G34" s="55">
        <v>180</v>
      </c>
      <c r="H34" s="59">
        <v>1.152</v>
      </c>
      <c r="I34" s="93">
        <v>30972106</v>
      </c>
      <c r="J34" s="107">
        <v>180</v>
      </c>
      <c r="K34" s="108">
        <v>1.152</v>
      </c>
      <c r="L34" s="106">
        <v>43260</v>
      </c>
      <c r="M34" s="95"/>
      <c r="N34" s="96"/>
      <c r="O34" s="96"/>
      <c r="P34" s="96"/>
      <c r="Q34" s="96" t="s">
        <v>740</v>
      </c>
      <c r="R34" s="96">
        <v>43270</v>
      </c>
      <c r="S34" s="65" t="s">
        <v>38</v>
      </c>
      <c r="T34" s="78">
        <v>500</v>
      </c>
      <c r="U34" s="80">
        <f t="shared" si="0"/>
        <v>576</v>
      </c>
      <c r="V34" s="78"/>
      <c r="W34" s="79">
        <v>586.08</v>
      </c>
      <c r="X34" s="80">
        <f t="shared" si="1"/>
        <v>1162.08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106430</v>
      </c>
      <c r="D35" s="101" t="s">
        <v>138</v>
      </c>
      <c r="E35" s="57" t="s">
        <v>457</v>
      </c>
      <c r="F35" s="58" t="s">
        <v>37</v>
      </c>
      <c r="G35" s="55">
        <v>180</v>
      </c>
      <c r="H35" s="59">
        <v>1.152</v>
      </c>
      <c r="I35" s="93">
        <v>30972107</v>
      </c>
      <c r="J35" s="107">
        <v>180</v>
      </c>
      <c r="K35" s="108">
        <v>1.152</v>
      </c>
      <c r="L35" s="106">
        <v>43260</v>
      </c>
      <c r="M35" s="95"/>
      <c r="N35" s="96"/>
      <c r="O35" s="96"/>
      <c r="P35" s="96"/>
      <c r="Q35" s="96" t="s">
        <v>740</v>
      </c>
      <c r="R35" s="96">
        <v>43270</v>
      </c>
      <c r="S35" s="65" t="s">
        <v>38</v>
      </c>
      <c r="T35" s="78">
        <v>670</v>
      </c>
      <c r="U35" s="80">
        <f t="shared" si="0"/>
        <v>771.84</v>
      </c>
      <c r="V35" s="78"/>
      <c r="W35" s="79">
        <v>586.08</v>
      </c>
      <c r="X35" s="80">
        <f t="shared" si="1"/>
        <v>1357.92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106431</v>
      </c>
      <c r="D36" s="101" t="s">
        <v>138</v>
      </c>
      <c r="E36" s="57" t="s">
        <v>456</v>
      </c>
      <c r="F36" s="58" t="s">
        <v>37</v>
      </c>
      <c r="G36" s="55">
        <v>180</v>
      </c>
      <c r="H36" s="59">
        <v>1.152</v>
      </c>
      <c r="I36" s="93">
        <v>30972108</v>
      </c>
      <c r="J36" s="107">
        <v>180</v>
      </c>
      <c r="K36" s="108">
        <v>1.152</v>
      </c>
      <c r="L36" s="106">
        <v>43260</v>
      </c>
      <c r="M36" s="95"/>
      <c r="N36" s="96"/>
      <c r="O36" s="96"/>
      <c r="P36" s="96"/>
      <c r="Q36" s="96" t="s">
        <v>738</v>
      </c>
      <c r="R36" s="96">
        <v>43272</v>
      </c>
      <c r="S36" s="65" t="s">
        <v>38</v>
      </c>
      <c r="T36" s="78">
        <v>760</v>
      </c>
      <c r="U36" s="80">
        <f t="shared" si="0"/>
        <v>875.52</v>
      </c>
      <c r="V36" s="78"/>
      <c r="W36" s="79">
        <v>586.08</v>
      </c>
      <c r="X36" s="80">
        <f t="shared" si="1"/>
        <v>1461.6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106432</v>
      </c>
      <c r="D37" s="101" t="s">
        <v>138</v>
      </c>
      <c r="E37" s="57" t="s">
        <v>559</v>
      </c>
      <c r="F37" s="58" t="s">
        <v>37</v>
      </c>
      <c r="G37" s="55">
        <v>130</v>
      </c>
      <c r="H37" s="59">
        <v>0.832</v>
      </c>
      <c r="I37" s="93">
        <v>30972109</v>
      </c>
      <c r="J37" s="107">
        <v>130</v>
      </c>
      <c r="K37" s="108">
        <v>0.832</v>
      </c>
      <c r="L37" s="106">
        <v>43260</v>
      </c>
      <c r="M37" s="95"/>
      <c r="N37" s="96"/>
      <c r="O37" s="96"/>
      <c r="P37" s="96"/>
      <c r="Q37" s="96" t="s">
        <v>738</v>
      </c>
      <c r="R37" s="96">
        <v>43272</v>
      </c>
      <c r="S37" s="65" t="s">
        <v>38</v>
      </c>
      <c r="T37" s="78">
        <v>410</v>
      </c>
      <c r="U37" s="80">
        <f t="shared" si="0"/>
        <v>341.12</v>
      </c>
      <c r="V37" s="78"/>
      <c r="W37" s="79">
        <v>430</v>
      </c>
      <c r="X37" s="80">
        <f t="shared" si="1"/>
        <v>771.12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106037</v>
      </c>
      <c r="D38" s="56" t="s">
        <v>726</v>
      </c>
      <c r="E38" s="57" t="s">
        <v>51</v>
      </c>
      <c r="F38" s="58" t="s">
        <v>675</v>
      </c>
      <c r="G38" s="55">
        <v>500</v>
      </c>
      <c r="H38" s="59">
        <v>4</v>
      </c>
      <c r="I38" s="93">
        <v>30972110</v>
      </c>
      <c r="J38" s="107">
        <v>500</v>
      </c>
      <c r="K38" s="108">
        <v>4</v>
      </c>
      <c r="L38" s="106">
        <v>43260</v>
      </c>
      <c r="M38" s="95"/>
      <c r="N38" s="96"/>
      <c r="O38" s="96"/>
      <c r="P38" s="96"/>
      <c r="Q38" s="96"/>
      <c r="R38" s="96">
        <v>43264</v>
      </c>
      <c r="S38" s="65" t="s">
        <v>38</v>
      </c>
      <c r="T38" s="78">
        <v>570</v>
      </c>
      <c r="U38" s="80">
        <f t="shared" si="0"/>
        <v>2280</v>
      </c>
      <c r="V38" s="78"/>
      <c r="W38" s="79"/>
      <c r="X38" s="80">
        <f t="shared" si="1"/>
        <v>2280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106458</v>
      </c>
      <c r="D39" s="101" t="s">
        <v>138</v>
      </c>
      <c r="E39" s="57" t="s">
        <v>558</v>
      </c>
      <c r="F39" s="58" t="s">
        <v>37</v>
      </c>
      <c r="G39" s="55">
        <v>130</v>
      </c>
      <c r="H39" s="59">
        <v>0.832</v>
      </c>
      <c r="I39" s="93">
        <v>30972111</v>
      </c>
      <c r="J39" s="107">
        <v>130</v>
      </c>
      <c r="K39" s="108">
        <v>0.832</v>
      </c>
      <c r="L39" s="106">
        <v>43260</v>
      </c>
      <c r="M39" s="95"/>
      <c r="N39" s="96"/>
      <c r="O39" s="96"/>
      <c r="P39" s="96"/>
      <c r="Q39" s="96" t="s">
        <v>738</v>
      </c>
      <c r="R39" s="96">
        <v>43271</v>
      </c>
      <c r="S39" s="65" t="s">
        <v>38</v>
      </c>
      <c r="T39" s="78">
        <v>540</v>
      </c>
      <c r="U39" s="80">
        <f t="shared" si="0"/>
        <v>449.28</v>
      </c>
      <c r="V39" s="78"/>
      <c r="W39" s="79">
        <v>430</v>
      </c>
      <c r="X39" s="80">
        <f t="shared" si="1"/>
        <v>879.28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106459</v>
      </c>
      <c r="D40" s="101" t="s">
        <v>138</v>
      </c>
      <c r="E40" s="57" t="s">
        <v>139</v>
      </c>
      <c r="F40" s="58" t="s">
        <v>37</v>
      </c>
      <c r="G40" s="55">
        <v>120</v>
      </c>
      <c r="H40" s="59">
        <v>0.768</v>
      </c>
      <c r="I40" s="93">
        <v>30972112</v>
      </c>
      <c r="J40" s="107">
        <v>120</v>
      </c>
      <c r="K40" s="108">
        <v>0.768</v>
      </c>
      <c r="L40" s="106">
        <v>43260</v>
      </c>
      <c r="M40" s="95"/>
      <c r="N40" s="96"/>
      <c r="O40" s="96"/>
      <c r="P40" s="96"/>
      <c r="Q40" s="96" t="s">
        <v>740</v>
      </c>
      <c r="R40" s="96">
        <v>43270</v>
      </c>
      <c r="S40" s="65" t="s">
        <v>38</v>
      </c>
      <c r="T40" s="78">
        <v>635</v>
      </c>
      <c r="U40" s="80">
        <f t="shared" si="0"/>
        <v>487.68</v>
      </c>
      <c r="V40" s="78"/>
      <c r="W40" s="79">
        <v>400</v>
      </c>
      <c r="X40" s="80">
        <f t="shared" si="1"/>
        <v>887.68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106460</v>
      </c>
      <c r="D41" s="101" t="s">
        <v>138</v>
      </c>
      <c r="E41" s="57" t="s">
        <v>452</v>
      </c>
      <c r="F41" s="58" t="s">
        <v>37</v>
      </c>
      <c r="G41" s="55">
        <v>120</v>
      </c>
      <c r="H41" s="59">
        <v>0.768</v>
      </c>
      <c r="I41" s="93">
        <v>30972113</v>
      </c>
      <c r="J41" s="107">
        <v>120</v>
      </c>
      <c r="K41" s="108">
        <v>0.768</v>
      </c>
      <c r="L41" s="106">
        <v>43260</v>
      </c>
      <c r="M41" s="95"/>
      <c r="N41" s="96"/>
      <c r="O41" s="96"/>
      <c r="P41" s="96"/>
      <c r="Q41" s="96" t="s">
        <v>740</v>
      </c>
      <c r="R41" s="96">
        <v>43270</v>
      </c>
      <c r="S41" s="65" t="s">
        <v>38</v>
      </c>
      <c r="T41" s="78">
        <v>650</v>
      </c>
      <c r="U41" s="80">
        <f t="shared" si="0"/>
        <v>499.2</v>
      </c>
      <c r="V41" s="78"/>
      <c r="W41" s="79">
        <v>400</v>
      </c>
      <c r="X41" s="80">
        <f t="shared" si="1"/>
        <v>899.2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106461</v>
      </c>
      <c r="D42" s="101" t="s">
        <v>138</v>
      </c>
      <c r="E42" s="57" t="s">
        <v>585</v>
      </c>
      <c r="F42" s="58" t="s">
        <v>37</v>
      </c>
      <c r="G42" s="55">
        <v>60</v>
      </c>
      <c r="H42" s="59">
        <v>0.384</v>
      </c>
      <c r="I42" s="93">
        <v>30972114</v>
      </c>
      <c r="J42" s="107">
        <v>60</v>
      </c>
      <c r="K42" s="108">
        <v>0.384</v>
      </c>
      <c r="L42" s="106">
        <v>43260</v>
      </c>
      <c r="M42" s="95"/>
      <c r="N42" s="96"/>
      <c r="O42" s="96"/>
      <c r="P42" s="96"/>
      <c r="Q42" s="96" t="s">
        <v>740</v>
      </c>
      <c r="R42" s="96">
        <v>43270</v>
      </c>
      <c r="S42" s="65" t="s">
        <v>38</v>
      </c>
      <c r="T42" s="78">
        <v>320</v>
      </c>
      <c r="U42" s="80">
        <f t="shared" si="0"/>
        <v>122.88</v>
      </c>
      <c r="V42" s="78"/>
      <c r="W42" s="79">
        <v>340</v>
      </c>
      <c r="X42" s="80">
        <f t="shared" si="1"/>
        <v>462.88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106462</v>
      </c>
      <c r="D43" s="101" t="s">
        <v>138</v>
      </c>
      <c r="E43" s="57" t="s">
        <v>459</v>
      </c>
      <c r="F43" s="58" t="s">
        <v>37</v>
      </c>
      <c r="G43" s="55">
        <v>110</v>
      </c>
      <c r="H43" s="59">
        <v>0.704</v>
      </c>
      <c r="I43" s="93">
        <v>30972115</v>
      </c>
      <c r="J43" s="107">
        <v>110</v>
      </c>
      <c r="K43" s="108">
        <v>0.704</v>
      </c>
      <c r="L43" s="106">
        <v>43260</v>
      </c>
      <c r="M43" s="95"/>
      <c r="N43" s="96"/>
      <c r="O43" s="96"/>
      <c r="P43" s="96"/>
      <c r="Q43" s="96" t="s">
        <v>738</v>
      </c>
      <c r="R43" s="96">
        <v>43272</v>
      </c>
      <c r="S43" s="65" t="s">
        <v>38</v>
      </c>
      <c r="T43" s="78">
        <v>540</v>
      </c>
      <c r="U43" s="80">
        <f t="shared" si="0"/>
        <v>380.16</v>
      </c>
      <c r="V43" s="78"/>
      <c r="W43" s="79">
        <v>370</v>
      </c>
      <c r="X43" s="80">
        <f t="shared" si="1"/>
        <v>750.16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106463</v>
      </c>
      <c r="D44" s="101" t="s">
        <v>138</v>
      </c>
      <c r="E44" s="89" t="s">
        <v>741</v>
      </c>
      <c r="F44" s="58" t="s">
        <v>37</v>
      </c>
      <c r="G44" s="55">
        <v>105</v>
      </c>
      <c r="H44" s="59">
        <v>0.672</v>
      </c>
      <c r="I44" s="93">
        <v>30972116</v>
      </c>
      <c r="J44" s="107">
        <v>105</v>
      </c>
      <c r="K44" s="108">
        <v>0.672</v>
      </c>
      <c r="L44" s="106">
        <v>43260</v>
      </c>
      <c r="M44" s="95"/>
      <c r="N44" s="96"/>
      <c r="O44" s="96"/>
      <c r="P44" s="96"/>
      <c r="Q44" s="96" t="s">
        <v>738</v>
      </c>
      <c r="R44" s="96">
        <v>43272</v>
      </c>
      <c r="S44" s="65" t="s">
        <v>38</v>
      </c>
      <c r="T44" s="78">
        <v>580</v>
      </c>
      <c r="U44" s="80">
        <f t="shared" si="0"/>
        <v>389.76</v>
      </c>
      <c r="V44" s="78"/>
      <c r="W44" s="79">
        <v>355</v>
      </c>
      <c r="X44" s="80">
        <f t="shared" si="1"/>
        <v>744.76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106464</v>
      </c>
      <c r="D45" s="101" t="s">
        <v>138</v>
      </c>
      <c r="E45" s="57" t="s">
        <v>561</v>
      </c>
      <c r="F45" s="58" t="s">
        <v>37</v>
      </c>
      <c r="G45" s="55">
        <v>100</v>
      </c>
      <c r="H45" s="59">
        <v>0.64</v>
      </c>
      <c r="I45" s="93">
        <v>30972117</v>
      </c>
      <c r="J45" s="107">
        <v>100</v>
      </c>
      <c r="K45" s="108">
        <v>0.64</v>
      </c>
      <c r="L45" s="106">
        <v>43260</v>
      </c>
      <c r="M45" s="95"/>
      <c r="N45" s="96"/>
      <c r="O45" s="96"/>
      <c r="P45" s="96"/>
      <c r="Q45" s="96" t="s">
        <v>738</v>
      </c>
      <c r="R45" s="96">
        <v>43271</v>
      </c>
      <c r="S45" s="65" t="s">
        <v>38</v>
      </c>
      <c r="T45" s="78">
        <v>500</v>
      </c>
      <c r="U45" s="80">
        <f t="shared" si="0"/>
        <v>320</v>
      </c>
      <c r="V45" s="78"/>
      <c r="W45" s="79">
        <v>340</v>
      </c>
      <c r="X45" s="80">
        <f t="shared" si="1"/>
        <v>660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106465</v>
      </c>
      <c r="D46" s="101" t="s">
        <v>138</v>
      </c>
      <c r="E46" s="57" t="s">
        <v>453</v>
      </c>
      <c r="F46" s="58" t="s">
        <v>37</v>
      </c>
      <c r="G46" s="55">
        <v>100</v>
      </c>
      <c r="H46" s="59">
        <v>0.64</v>
      </c>
      <c r="I46" s="93">
        <v>30972118</v>
      </c>
      <c r="J46" s="107">
        <v>100</v>
      </c>
      <c r="K46" s="108">
        <v>0.64</v>
      </c>
      <c r="L46" s="106">
        <v>43260</v>
      </c>
      <c r="M46" s="95"/>
      <c r="N46" s="96"/>
      <c r="O46" s="96"/>
      <c r="P46" s="96"/>
      <c r="Q46" s="96" t="s">
        <v>740</v>
      </c>
      <c r="R46" s="96">
        <v>43270</v>
      </c>
      <c r="S46" s="65" t="s">
        <v>38</v>
      </c>
      <c r="T46" s="78">
        <v>580</v>
      </c>
      <c r="U46" s="80">
        <f t="shared" si="0"/>
        <v>371.2</v>
      </c>
      <c r="V46" s="78"/>
      <c r="W46" s="79">
        <v>340</v>
      </c>
      <c r="X46" s="80">
        <f t="shared" si="1"/>
        <v>711.2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106466</v>
      </c>
      <c r="D47" s="101" t="s">
        <v>138</v>
      </c>
      <c r="E47" s="57" t="s">
        <v>454</v>
      </c>
      <c r="F47" s="58" t="s">
        <v>37</v>
      </c>
      <c r="G47" s="55">
        <v>100</v>
      </c>
      <c r="H47" s="59">
        <v>0.64</v>
      </c>
      <c r="I47" s="93">
        <v>30972119</v>
      </c>
      <c r="J47" s="107">
        <v>100</v>
      </c>
      <c r="K47" s="108">
        <v>0.64</v>
      </c>
      <c r="L47" s="106">
        <v>43260</v>
      </c>
      <c r="M47" s="95"/>
      <c r="N47" s="96"/>
      <c r="O47" s="96"/>
      <c r="P47" s="96"/>
      <c r="Q47" s="96" t="s">
        <v>740</v>
      </c>
      <c r="R47" s="96">
        <v>43270</v>
      </c>
      <c r="S47" s="65" t="s">
        <v>38</v>
      </c>
      <c r="T47" s="78">
        <v>580</v>
      </c>
      <c r="U47" s="80">
        <f t="shared" si="0"/>
        <v>371.2</v>
      </c>
      <c r="V47" s="78"/>
      <c r="W47" s="79">
        <v>340</v>
      </c>
      <c r="X47" s="80">
        <f t="shared" si="1"/>
        <v>711.2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106467</v>
      </c>
      <c r="D48" s="101" t="s">
        <v>138</v>
      </c>
      <c r="E48" s="57" t="s">
        <v>451</v>
      </c>
      <c r="F48" s="58" t="s">
        <v>37</v>
      </c>
      <c r="G48" s="55">
        <v>100</v>
      </c>
      <c r="H48" s="59">
        <v>0.64</v>
      </c>
      <c r="I48" s="93">
        <v>30972120</v>
      </c>
      <c r="J48" s="107">
        <v>100</v>
      </c>
      <c r="K48" s="108">
        <v>0.64</v>
      </c>
      <c r="L48" s="106">
        <v>43260</v>
      </c>
      <c r="M48" s="95"/>
      <c r="N48" s="96"/>
      <c r="O48" s="96"/>
      <c r="P48" s="96"/>
      <c r="Q48" s="96" t="s">
        <v>738</v>
      </c>
      <c r="R48" s="96">
        <v>43271</v>
      </c>
      <c r="S48" s="65" t="s">
        <v>38</v>
      </c>
      <c r="T48" s="78">
        <v>540</v>
      </c>
      <c r="U48" s="80">
        <f t="shared" si="0"/>
        <v>345.6</v>
      </c>
      <c r="V48" s="78"/>
      <c r="W48" s="79">
        <v>340</v>
      </c>
      <c r="X48" s="80">
        <f t="shared" si="1"/>
        <v>685.6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106468</v>
      </c>
      <c r="D49" s="101" t="s">
        <v>138</v>
      </c>
      <c r="E49" s="57" t="s">
        <v>455</v>
      </c>
      <c r="F49" s="58" t="s">
        <v>37</v>
      </c>
      <c r="G49" s="55">
        <v>86</v>
      </c>
      <c r="H49" s="59">
        <v>0.5504</v>
      </c>
      <c r="I49" s="93">
        <v>30972121</v>
      </c>
      <c r="J49" s="107">
        <v>86</v>
      </c>
      <c r="K49" s="108">
        <v>0.5504</v>
      </c>
      <c r="L49" s="106">
        <v>43260</v>
      </c>
      <c r="M49" s="95"/>
      <c r="N49" s="96"/>
      <c r="O49" s="96"/>
      <c r="P49" s="96"/>
      <c r="Q49" s="96" t="s">
        <v>738</v>
      </c>
      <c r="R49" s="96">
        <v>43271</v>
      </c>
      <c r="S49" s="65" t="s">
        <v>38</v>
      </c>
      <c r="T49" s="78">
        <v>780</v>
      </c>
      <c r="U49" s="80">
        <f t="shared" si="0"/>
        <v>429.312</v>
      </c>
      <c r="V49" s="78"/>
      <c r="W49" s="79">
        <v>340</v>
      </c>
      <c r="X49" s="80">
        <f t="shared" si="1"/>
        <v>769.312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ht="22.5" customHeight="1" spans="2:255">
      <c r="B50" s="54"/>
      <c r="C50" s="55">
        <v>106469</v>
      </c>
      <c r="D50" s="101" t="s">
        <v>472</v>
      </c>
      <c r="E50" s="57" t="s">
        <v>473</v>
      </c>
      <c r="F50" s="58" t="s">
        <v>37</v>
      </c>
      <c r="G50" s="55">
        <v>200</v>
      </c>
      <c r="H50" s="59">
        <v>1.4</v>
      </c>
      <c r="I50" s="93">
        <v>30972122</v>
      </c>
      <c r="J50" s="107">
        <v>200</v>
      </c>
      <c r="K50" s="108">
        <v>1.4</v>
      </c>
      <c r="L50" s="106">
        <v>43260</v>
      </c>
      <c r="M50" s="95"/>
      <c r="N50" s="96"/>
      <c r="O50" s="96"/>
      <c r="P50" s="96"/>
      <c r="Q50" s="96" t="s">
        <v>737</v>
      </c>
      <c r="R50" s="96">
        <v>43265</v>
      </c>
      <c r="S50" s="65" t="s">
        <v>38</v>
      </c>
      <c r="T50" s="78">
        <v>631</v>
      </c>
      <c r="U50" s="80">
        <f t="shared" si="0"/>
        <v>883.4</v>
      </c>
      <c r="V50" s="78"/>
      <c r="W50" s="79"/>
      <c r="X50" s="80">
        <f t="shared" si="1"/>
        <v>883.4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106472</v>
      </c>
      <c r="D51" s="101" t="s">
        <v>542</v>
      </c>
      <c r="E51" s="57" t="s">
        <v>543</v>
      </c>
      <c r="F51" s="58" t="s">
        <v>37</v>
      </c>
      <c r="G51" s="55">
        <v>221</v>
      </c>
      <c r="H51" s="59">
        <v>1.4144</v>
      </c>
      <c r="I51" s="93">
        <v>30972123</v>
      </c>
      <c r="J51" s="107">
        <v>221</v>
      </c>
      <c r="K51" s="108">
        <v>1.4144</v>
      </c>
      <c r="L51" s="106">
        <v>43260</v>
      </c>
      <c r="M51" s="95"/>
      <c r="N51" s="96"/>
      <c r="O51" s="96"/>
      <c r="P51" s="96"/>
      <c r="Q51" s="96" t="s">
        <v>737</v>
      </c>
      <c r="R51" s="96">
        <v>43265</v>
      </c>
      <c r="S51" s="65" t="s">
        <v>38</v>
      </c>
      <c r="T51" s="78">
        <v>566</v>
      </c>
      <c r="U51" s="80">
        <f t="shared" si="0"/>
        <v>800.5504</v>
      </c>
      <c r="V51" s="78"/>
      <c r="W51" s="79"/>
      <c r="X51" s="80">
        <f t="shared" si="1"/>
        <v>800.5504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106473</v>
      </c>
      <c r="D52" s="101" t="s">
        <v>160</v>
      </c>
      <c r="E52" s="57" t="s">
        <v>40</v>
      </c>
      <c r="F52" s="58" t="s">
        <v>37</v>
      </c>
      <c r="G52" s="55">
        <v>450</v>
      </c>
      <c r="H52" s="59">
        <v>2.88</v>
      </c>
      <c r="I52" s="93">
        <v>30972124</v>
      </c>
      <c r="J52" s="107">
        <v>450</v>
      </c>
      <c r="K52" s="108">
        <v>2.88</v>
      </c>
      <c r="L52" s="106">
        <v>43260</v>
      </c>
      <c r="M52" s="95"/>
      <c r="N52" s="96"/>
      <c r="O52" s="96"/>
      <c r="P52" s="96"/>
      <c r="Q52" s="96"/>
      <c r="R52" s="96">
        <v>43264</v>
      </c>
      <c r="S52" s="65" t="s">
        <v>38</v>
      </c>
      <c r="T52" s="78">
        <v>559</v>
      </c>
      <c r="U52" s="80">
        <f t="shared" si="0"/>
        <v>1609.92</v>
      </c>
      <c r="V52" s="78"/>
      <c r="W52" s="79"/>
      <c r="X52" s="80">
        <f t="shared" si="1"/>
        <v>1609.92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106474</v>
      </c>
      <c r="D53" s="101" t="s">
        <v>105</v>
      </c>
      <c r="E53" s="57" t="s">
        <v>40</v>
      </c>
      <c r="F53" s="58" t="s">
        <v>37</v>
      </c>
      <c r="G53" s="55">
        <v>900</v>
      </c>
      <c r="H53" s="59">
        <v>5.76</v>
      </c>
      <c r="I53" s="93">
        <v>30972125</v>
      </c>
      <c r="J53" s="107">
        <v>900</v>
      </c>
      <c r="K53" s="108">
        <v>5.76</v>
      </c>
      <c r="L53" s="106">
        <v>43260</v>
      </c>
      <c r="M53" s="95"/>
      <c r="N53" s="96"/>
      <c r="O53" s="96"/>
      <c r="P53" s="96"/>
      <c r="Q53" s="96"/>
      <c r="R53" s="96">
        <v>43264</v>
      </c>
      <c r="S53" s="65" t="s">
        <v>38</v>
      </c>
      <c r="T53" s="78">
        <v>529</v>
      </c>
      <c r="U53" s="80">
        <f t="shared" si="0"/>
        <v>3047.04</v>
      </c>
      <c r="V53" s="78"/>
      <c r="W53" s="79"/>
      <c r="X53" s="80">
        <f t="shared" si="1"/>
        <v>3047.04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106475</v>
      </c>
      <c r="D54" s="56" t="s">
        <v>41</v>
      </c>
      <c r="E54" s="57" t="s">
        <v>40</v>
      </c>
      <c r="F54" s="58" t="s">
        <v>37</v>
      </c>
      <c r="G54" s="55">
        <v>200</v>
      </c>
      <c r="H54" s="59">
        <v>2</v>
      </c>
      <c r="I54" s="93">
        <v>30972126</v>
      </c>
      <c r="J54" s="107">
        <v>200</v>
      </c>
      <c r="K54" s="108">
        <v>2</v>
      </c>
      <c r="L54" s="106">
        <v>43260</v>
      </c>
      <c r="M54" s="95"/>
      <c r="N54" s="96"/>
      <c r="O54" s="96"/>
      <c r="P54" s="96"/>
      <c r="Q54" s="96"/>
      <c r="R54" s="96">
        <v>43264</v>
      </c>
      <c r="S54" s="65" t="s">
        <v>38</v>
      </c>
      <c r="T54" s="78">
        <v>559</v>
      </c>
      <c r="U54" s="80">
        <f t="shared" si="0"/>
        <v>1118</v>
      </c>
      <c r="V54" s="78"/>
      <c r="W54" s="79"/>
      <c r="X54" s="80">
        <f t="shared" si="1"/>
        <v>1118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106476</v>
      </c>
      <c r="D55" s="56" t="s">
        <v>326</v>
      </c>
      <c r="E55" s="57" t="s">
        <v>149</v>
      </c>
      <c r="F55" s="58" t="s">
        <v>37</v>
      </c>
      <c r="G55" s="55">
        <v>220</v>
      </c>
      <c r="H55" s="59">
        <v>1.408</v>
      </c>
      <c r="I55" s="93">
        <v>30972127</v>
      </c>
      <c r="J55" s="107">
        <v>220</v>
      </c>
      <c r="K55" s="108">
        <v>1.408</v>
      </c>
      <c r="L55" s="106">
        <v>43260</v>
      </c>
      <c r="M55" s="95"/>
      <c r="N55" s="96"/>
      <c r="O55" s="96"/>
      <c r="P55" s="96"/>
      <c r="Q55" s="96" t="s">
        <v>737</v>
      </c>
      <c r="R55" s="96">
        <v>43265</v>
      </c>
      <c r="S55" s="65" t="s">
        <v>38</v>
      </c>
      <c r="T55" s="78">
        <v>764</v>
      </c>
      <c r="U55" s="80">
        <f t="shared" si="0"/>
        <v>1075.712</v>
      </c>
      <c r="V55" s="78"/>
      <c r="W55" s="79"/>
      <c r="X55" s="80">
        <f t="shared" si="1"/>
        <v>1075.712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106478</v>
      </c>
      <c r="D56" s="56" t="s">
        <v>361</v>
      </c>
      <c r="E56" s="57" t="s">
        <v>76</v>
      </c>
      <c r="F56" s="58" t="s">
        <v>37</v>
      </c>
      <c r="G56" s="55">
        <v>300</v>
      </c>
      <c r="H56" s="59">
        <v>1.92</v>
      </c>
      <c r="I56" s="93">
        <v>30972128</v>
      </c>
      <c r="J56" s="107">
        <v>300</v>
      </c>
      <c r="K56" s="108">
        <v>1.92</v>
      </c>
      <c r="L56" s="106">
        <v>43260</v>
      </c>
      <c r="M56" s="95"/>
      <c r="N56" s="96"/>
      <c r="O56" s="96"/>
      <c r="P56" s="96"/>
      <c r="Q56" s="96"/>
      <c r="R56" s="96">
        <v>43263</v>
      </c>
      <c r="S56" s="65" t="s">
        <v>38</v>
      </c>
      <c r="T56" s="78">
        <v>490</v>
      </c>
      <c r="U56" s="80">
        <f t="shared" si="0"/>
        <v>940.8</v>
      </c>
      <c r="V56" s="78"/>
      <c r="W56" s="79"/>
      <c r="X56" s="80">
        <f t="shared" si="1"/>
        <v>940.8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106479</v>
      </c>
      <c r="D57" s="56" t="s">
        <v>742</v>
      </c>
      <c r="E57" s="57" t="s">
        <v>743</v>
      </c>
      <c r="F57" s="58" t="s">
        <v>37</v>
      </c>
      <c r="G57" s="55">
        <v>320</v>
      </c>
      <c r="H57" s="59">
        <v>2.048</v>
      </c>
      <c r="I57" s="93">
        <v>30972129</v>
      </c>
      <c r="J57" s="107">
        <v>320</v>
      </c>
      <c r="K57" s="108">
        <v>2.048</v>
      </c>
      <c r="L57" s="106">
        <v>43260</v>
      </c>
      <c r="M57" s="95"/>
      <c r="N57" s="96"/>
      <c r="O57" s="96"/>
      <c r="P57" s="96"/>
      <c r="Q57" s="96" t="s">
        <v>744</v>
      </c>
      <c r="R57" s="96">
        <v>43265</v>
      </c>
      <c r="S57" s="65" t="s">
        <v>38</v>
      </c>
      <c r="T57" s="78">
        <v>698</v>
      </c>
      <c r="U57" s="80">
        <f t="shared" si="0"/>
        <v>1429.504</v>
      </c>
      <c r="V57" s="78"/>
      <c r="W57" s="79"/>
      <c r="X57" s="80">
        <f t="shared" si="1"/>
        <v>1429.504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>
        <v>43262</v>
      </c>
      <c r="C58" s="55">
        <v>106488</v>
      </c>
      <c r="D58" s="56" t="s">
        <v>193</v>
      </c>
      <c r="E58" s="57" t="s">
        <v>194</v>
      </c>
      <c r="F58" s="58" t="s">
        <v>37</v>
      </c>
      <c r="G58" s="55">
        <v>3450</v>
      </c>
      <c r="H58" s="59">
        <v>31.05</v>
      </c>
      <c r="I58" s="93">
        <v>30972039</v>
      </c>
      <c r="J58" s="107">
        <v>3450</v>
      </c>
      <c r="K58" s="108">
        <v>31.05</v>
      </c>
      <c r="L58" s="106">
        <v>43263</v>
      </c>
      <c r="M58" s="95"/>
      <c r="N58" s="96"/>
      <c r="O58" s="96"/>
      <c r="P58" s="96"/>
      <c r="Q58" s="96"/>
      <c r="R58" s="96">
        <v>43266</v>
      </c>
      <c r="S58" s="65" t="s">
        <v>38</v>
      </c>
      <c r="T58" s="78">
        <v>625</v>
      </c>
      <c r="U58" s="80">
        <f t="shared" si="0"/>
        <v>19406.25</v>
      </c>
      <c r="V58" s="78"/>
      <c r="W58" s="79"/>
      <c r="X58" s="80">
        <f t="shared" si="1"/>
        <v>19406.25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106491</v>
      </c>
      <c r="D59" s="56" t="s">
        <v>546</v>
      </c>
      <c r="E59" s="57" t="s">
        <v>547</v>
      </c>
      <c r="F59" s="58" t="s">
        <v>37</v>
      </c>
      <c r="G59" s="55">
        <v>250</v>
      </c>
      <c r="H59" s="59">
        <v>1.63</v>
      </c>
      <c r="I59" s="93">
        <v>30972040</v>
      </c>
      <c r="J59" s="107">
        <v>250</v>
      </c>
      <c r="K59" s="108">
        <v>1.63</v>
      </c>
      <c r="L59" s="106">
        <v>43263</v>
      </c>
      <c r="M59" s="95"/>
      <c r="N59" s="96"/>
      <c r="O59" s="96"/>
      <c r="P59" s="96"/>
      <c r="Q59" s="96"/>
      <c r="R59" s="96">
        <v>43268</v>
      </c>
      <c r="S59" s="65" t="s">
        <v>38</v>
      </c>
      <c r="T59" s="78">
        <v>901</v>
      </c>
      <c r="U59" s="80">
        <f t="shared" si="0"/>
        <v>1468.63</v>
      </c>
      <c r="V59" s="78"/>
      <c r="W59" s="79"/>
      <c r="X59" s="80">
        <f t="shared" si="1"/>
        <v>1468.63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106492</v>
      </c>
      <c r="D60" s="56" t="s">
        <v>347</v>
      </c>
      <c r="E60" s="57" t="s">
        <v>348</v>
      </c>
      <c r="F60" s="58" t="s">
        <v>37</v>
      </c>
      <c r="G60" s="55">
        <v>740</v>
      </c>
      <c r="H60" s="59">
        <v>5.528</v>
      </c>
      <c r="I60" s="93">
        <v>30972041</v>
      </c>
      <c r="J60" s="107">
        <v>740</v>
      </c>
      <c r="K60" s="108">
        <v>5.528</v>
      </c>
      <c r="L60" s="106">
        <v>43263</v>
      </c>
      <c r="M60" s="95"/>
      <c r="N60" s="96"/>
      <c r="O60" s="96"/>
      <c r="P60" s="96"/>
      <c r="Q60" s="96"/>
      <c r="R60" s="96">
        <v>43269</v>
      </c>
      <c r="S60" s="65" t="s">
        <v>38</v>
      </c>
      <c r="T60" s="78">
        <v>710</v>
      </c>
      <c r="U60" s="80">
        <f t="shared" si="0"/>
        <v>3924.88</v>
      </c>
      <c r="V60" s="78"/>
      <c r="W60" s="79"/>
      <c r="X60" s="80">
        <f t="shared" si="1"/>
        <v>3924.88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106493</v>
      </c>
      <c r="D61" s="56" t="s">
        <v>622</v>
      </c>
      <c r="E61" s="57" t="s">
        <v>554</v>
      </c>
      <c r="F61" s="58" t="s">
        <v>37</v>
      </c>
      <c r="G61" s="55">
        <v>200</v>
      </c>
      <c r="H61" s="59">
        <v>1.28</v>
      </c>
      <c r="I61" s="93">
        <v>30972042</v>
      </c>
      <c r="J61" s="107">
        <v>200</v>
      </c>
      <c r="K61" s="108">
        <v>1.28</v>
      </c>
      <c r="L61" s="106">
        <v>43263</v>
      </c>
      <c r="M61" s="95"/>
      <c r="N61" s="96"/>
      <c r="O61" s="96"/>
      <c r="P61" s="96"/>
      <c r="Q61" s="96"/>
      <c r="R61" s="96">
        <v>43270</v>
      </c>
      <c r="S61" s="65" t="s">
        <v>38</v>
      </c>
      <c r="T61" s="78">
        <v>815</v>
      </c>
      <c r="U61" s="80">
        <f t="shared" si="0"/>
        <v>1043.2</v>
      </c>
      <c r="V61" s="78"/>
      <c r="W61" s="79"/>
      <c r="X61" s="80">
        <f t="shared" si="1"/>
        <v>1043.2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106494</v>
      </c>
      <c r="D62" s="56" t="s">
        <v>193</v>
      </c>
      <c r="E62" s="57" t="s">
        <v>194</v>
      </c>
      <c r="F62" s="58" t="s">
        <v>37</v>
      </c>
      <c r="G62" s="55">
        <v>1200</v>
      </c>
      <c r="H62" s="59">
        <v>8.4</v>
      </c>
      <c r="I62" s="93">
        <v>30972043</v>
      </c>
      <c r="J62" s="107">
        <v>1200</v>
      </c>
      <c r="K62" s="108">
        <v>8.4</v>
      </c>
      <c r="L62" s="106">
        <v>43263</v>
      </c>
      <c r="M62" s="95"/>
      <c r="N62" s="96"/>
      <c r="O62" s="96"/>
      <c r="P62" s="96"/>
      <c r="Q62" s="96"/>
      <c r="R62" s="96">
        <v>43268</v>
      </c>
      <c r="S62" s="65" t="s">
        <v>38</v>
      </c>
      <c r="T62" s="78">
        <v>854</v>
      </c>
      <c r="U62" s="80">
        <f t="shared" si="0"/>
        <v>7173.6</v>
      </c>
      <c r="V62" s="78"/>
      <c r="W62" s="79"/>
      <c r="X62" s="80">
        <f t="shared" si="1"/>
        <v>7173.6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106495</v>
      </c>
      <c r="D63" s="56" t="s">
        <v>167</v>
      </c>
      <c r="E63" s="57" t="s">
        <v>168</v>
      </c>
      <c r="F63" s="58" t="s">
        <v>37</v>
      </c>
      <c r="G63" s="55">
        <v>200</v>
      </c>
      <c r="H63" s="59">
        <v>3.2</v>
      </c>
      <c r="I63" s="93">
        <v>30972044</v>
      </c>
      <c r="J63" s="107">
        <v>200</v>
      </c>
      <c r="K63" s="108">
        <v>3.2</v>
      </c>
      <c r="L63" s="106">
        <v>43263</v>
      </c>
      <c r="M63" s="95"/>
      <c r="N63" s="96"/>
      <c r="O63" s="96"/>
      <c r="P63" s="96"/>
      <c r="Q63" s="96"/>
      <c r="R63" s="96">
        <v>43267</v>
      </c>
      <c r="S63" s="65" t="s">
        <v>38</v>
      </c>
      <c r="T63" s="78">
        <v>582</v>
      </c>
      <c r="U63" s="80">
        <f t="shared" si="0"/>
        <v>1862.4</v>
      </c>
      <c r="V63" s="78"/>
      <c r="W63" s="79"/>
      <c r="X63" s="80">
        <f t="shared" si="1"/>
        <v>1862.4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ht="25.5" customHeight="1" spans="2:255">
      <c r="B64" s="54"/>
      <c r="C64" s="55">
        <v>106503</v>
      </c>
      <c r="D64" s="56" t="s">
        <v>60</v>
      </c>
      <c r="E64" s="57" t="s">
        <v>61</v>
      </c>
      <c r="F64" s="58" t="s">
        <v>37</v>
      </c>
      <c r="G64" s="55">
        <v>1480</v>
      </c>
      <c r="H64" s="59">
        <v>9.976</v>
      </c>
      <c r="I64" s="93">
        <v>30972045</v>
      </c>
      <c r="J64" s="107">
        <v>1480</v>
      </c>
      <c r="K64" s="108">
        <v>9.976</v>
      </c>
      <c r="L64" s="106">
        <v>43263</v>
      </c>
      <c r="M64" s="95"/>
      <c r="N64" s="96"/>
      <c r="O64" s="96"/>
      <c r="P64" s="96"/>
      <c r="Q64" s="96"/>
      <c r="R64" s="96">
        <v>43266</v>
      </c>
      <c r="S64" s="65" t="s">
        <v>38</v>
      </c>
      <c r="T64" s="78">
        <v>370</v>
      </c>
      <c r="U64" s="80">
        <f t="shared" si="0"/>
        <v>3691.12</v>
      </c>
      <c r="V64" s="78"/>
      <c r="W64" s="79"/>
      <c r="X64" s="80">
        <f t="shared" si="1"/>
        <v>3691.12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>
        <v>106504</v>
      </c>
      <c r="D65" s="56" t="s">
        <v>202</v>
      </c>
      <c r="E65" s="57" t="s">
        <v>61</v>
      </c>
      <c r="F65" s="58" t="s">
        <v>37</v>
      </c>
      <c r="G65" s="55">
        <v>221</v>
      </c>
      <c r="H65" s="88">
        <v>1.4144</v>
      </c>
      <c r="I65" s="93">
        <v>30972046</v>
      </c>
      <c r="J65" s="107">
        <v>221</v>
      </c>
      <c r="K65" s="108">
        <v>1.4144</v>
      </c>
      <c r="L65" s="106">
        <v>43263</v>
      </c>
      <c r="M65" s="95"/>
      <c r="N65" s="96"/>
      <c r="O65" s="96"/>
      <c r="P65" s="96"/>
      <c r="Q65" s="96"/>
      <c r="R65" s="96">
        <v>43268</v>
      </c>
      <c r="S65" s="65" t="s">
        <v>38</v>
      </c>
      <c r="T65" s="78">
        <v>410</v>
      </c>
      <c r="U65" s="80">
        <f t="shared" si="0"/>
        <v>579.904</v>
      </c>
      <c r="V65" s="78"/>
      <c r="W65" s="79"/>
      <c r="X65" s="80">
        <f t="shared" si="1"/>
        <v>579.904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106505</v>
      </c>
      <c r="D66" s="56" t="s">
        <v>127</v>
      </c>
      <c r="E66" s="57" t="s">
        <v>63</v>
      </c>
      <c r="F66" s="58" t="s">
        <v>37</v>
      </c>
      <c r="G66" s="55">
        <v>320</v>
      </c>
      <c r="H66" s="88">
        <v>2.513</v>
      </c>
      <c r="I66" s="93">
        <v>30972047</v>
      </c>
      <c r="J66" s="107">
        <v>320</v>
      </c>
      <c r="K66" s="108">
        <v>2.513</v>
      </c>
      <c r="L66" s="106">
        <v>43263</v>
      </c>
      <c r="M66" s="95"/>
      <c r="N66" s="96"/>
      <c r="O66" s="96"/>
      <c r="P66" s="96"/>
      <c r="Q66" s="96"/>
      <c r="R66" s="96">
        <v>43268</v>
      </c>
      <c r="S66" s="65" t="s">
        <v>38</v>
      </c>
      <c r="T66" s="78">
        <v>517</v>
      </c>
      <c r="U66" s="80">
        <f t="shared" si="0"/>
        <v>1299.221</v>
      </c>
      <c r="V66" s="78"/>
      <c r="W66" s="79"/>
      <c r="X66" s="80">
        <f t="shared" si="1"/>
        <v>1299.221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103">
        <v>106506</v>
      </c>
      <c r="D67" s="56" t="s">
        <v>447</v>
      </c>
      <c r="E67" s="57" t="s">
        <v>448</v>
      </c>
      <c r="F67" s="58" t="s">
        <v>37</v>
      </c>
      <c r="G67" s="55">
        <v>450</v>
      </c>
      <c r="H67" s="88">
        <v>3.69</v>
      </c>
      <c r="I67" s="93">
        <v>30972048</v>
      </c>
      <c r="J67" s="107">
        <v>450</v>
      </c>
      <c r="K67" s="108">
        <v>3.69</v>
      </c>
      <c r="L67" s="106">
        <v>43263</v>
      </c>
      <c r="M67" s="95"/>
      <c r="N67" s="96"/>
      <c r="O67" s="96"/>
      <c r="P67" s="96"/>
      <c r="Q67" s="96"/>
      <c r="R67" s="96">
        <v>43268</v>
      </c>
      <c r="S67" s="65" t="s">
        <v>38</v>
      </c>
      <c r="T67" s="78">
        <v>910</v>
      </c>
      <c r="U67" s="80">
        <f t="shared" si="0"/>
        <v>3357.9</v>
      </c>
      <c r="V67" s="78"/>
      <c r="W67" s="79"/>
      <c r="X67" s="80">
        <f t="shared" si="1"/>
        <v>3357.9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103">
        <v>106507</v>
      </c>
      <c r="D68" s="56" t="s">
        <v>277</v>
      </c>
      <c r="E68" s="57" t="s">
        <v>278</v>
      </c>
      <c r="F68" s="58" t="s">
        <v>37</v>
      </c>
      <c r="G68" s="55">
        <v>830</v>
      </c>
      <c r="H68" s="59">
        <v>5.747</v>
      </c>
      <c r="I68" s="93">
        <v>30972049</v>
      </c>
      <c r="J68" s="107">
        <v>830</v>
      </c>
      <c r="K68" s="108">
        <v>5.747</v>
      </c>
      <c r="L68" s="106">
        <v>43263</v>
      </c>
      <c r="M68" s="95"/>
      <c r="N68" s="96"/>
      <c r="O68" s="96"/>
      <c r="P68" s="96"/>
      <c r="Q68" s="96"/>
      <c r="R68" s="96">
        <v>43267</v>
      </c>
      <c r="S68" s="65" t="s">
        <v>38</v>
      </c>
      <c r="T68" s="78">
        <v>490</v>
      </c>
      <c r="U68" s="80">
        <f t="shared" si="0"/>
        <v>2816.03</v>
      </c>
      <c r="V68" s="78"/>
      <c r="W68" s="79"/>
      <c r="X68" s="80">
        <f t="shared" si="1"/>
        <v>2816.03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103">
        <v>106508</v>
      </c>
      <c r="D69" s="56" t="s">
        <v>562</v>
      </c>
      <c r="E69" s="57" t="s">
        <v>563</v>
      </c>
      <c r="F69" s="58" t="s">
        <v>37</v>
      </c>
      <c r="G69" s="55">
        <v>625</v>
      </c>
      <c r="H69" s="59">
        <v>4.2325</v>
      </c>
      <c r="I69" s="93">
        <v>30972050</v>
      </c>
      <c r="J69" s="107">
        <v>625</v>
      </c>
      <c r="K69" s="108">
        <v>4.2325</v>
      </c>
      <c r="L69" s="106">
        <v>43263</v>
      </c>
      <c r="M69" s="95"/>
      <c r="N69" s="96"/>
      <c r="O69" s="96"/>
      <c r="P69" s="96"/>
      <c r="Q69" s="96"/>
      <c r="R69" s="96">
        <v>43270</v>
      </c>
      <c r="S69" s="65" t="s">
        <v>38</v>
      </c>
      <c r="T69" s="78">
        <v>884</v>
      </c>
      <c r="U69" s="80">
        <f t="shared" ref="U69:U132" si="2">T69*H69</f>
        <v>3741.53</v>
      </c>
      <c r="V69" s="78"/>
      <c r="W69" s="79"/>
      <c r="X69" s="80">
        <f t="shared" ref="X69:X132" si="3">W69+U69</f>
        <v>3741.53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106509</v>
      </c>
      <c r="D70" s="56" t="s">
        <v>588</v>
      </c>
      <c r="E70" s="89" t="s">
        <v>589</v>
      </c>
      <c r="F70" s="58" t="s">
        <v>37</v>
      </c>
      <c r="G70" s="55">
        <v>210</v>
      </c>
      <c r="H70" s="59">
        <v>1.656</v>
      </c>
      <c r="I70" s="93">
        <v>30972051</v>
      </c>
      <c r="J70" s="107">
        <v>210</v>
      </c>
      <c r="K70" s="108">
        <v>1.656</v>
      </c>
      <c r="L70" s="106">
        <v>43263</v>
      </c>
      <c r="M70" s="95"/>
      <c r="N70" s="96"/>
      <c r="O70" s="96"/>
      <c r="P70" s="96"/>
      <c r="Q70" s="96"/>
      <c r="R70" s="96">
        <v>43268</v>
      </c>
      <c r="S70" s="65" t="s">
        <v>38</v>
      </c>
      <c r="T70" s="78">
        <v>656</v>
      </c>
      <c r="U70" s="80">
        <f t="shared" si="2"/>
        <v>1086.336</v>
      </c>
      <c r="V70" s="78"/>
      <c r="W70" s="79"/>
      <c r="X70" s="80">
        <f t="shared" si="3"/>
        <v>1086.336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ht="18.75" customHeight="1" spans="2:255">
      <c r="B71" s="54"/>
      <c r="C71" s="103">
        <v>106511</v>
      </c>
      <c r="D71" s="56" t="s">
        <v>269</v>
      </c>
      <c r="E71" s="57" t="s">
        <v>270</v>
      </c>
      <c r="F71" s="58" t="s">
        <v>37</v>
      </c>
      <c r="G71" s="55">
        <v>230</v>
      </c>
      <c r="H71" s="59">
        <v>1.499</v>
      </c>
      <c r="I71" s="93">
        <v>30972052</v>
      </c>
      <c r="J71" s="107">
        <v>230</v>
      </c>
      <c r="K71" s="108">
        <v>1.499</v>
      </c>
      <c r="L71" s="106">
        <v>43263</v>
      </c>
      <c r="M71" s="95"/>
      <c r="N71" s="96"/>
      <c r="O71" s="96"/>
      <c r="P71" s="96"/>
      <c r="Q71" s="96"/>
      <c r="R71" s="96">
        <v>43267</v>
      </c>
      <c r="S71" s="65" t="s">
        <v>38</v>
      </c>
      <c r="T71" s="78">
        <v>618</v>
      </c>
      <c r="U71" s="80">
        <f t="shared" si="2"/>
        <v>926.382</v>
      </c>
      <c r="V71" s="78"/>
      <c r="W71" s="79"/>
      <c r="X71" s="80">
        <f t="shared" si="3"/>
        <v>926.382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106518</v>
      </c>
      <c r="D72" s="56" t="s">
        <v>107</v>
      </c>
      <c r="E72" s="57" t="s">
        <v>108</v>
      </c>
      <c r="F72" s="58" t="s">
        <v>37</v>
      </c>
      <c r="G72" s="55">
        <v>350</v>
      </c>
      <c r="H72" s="59">
        <v>2.24</v>
      </c>
      <c r="I72" s="93">
        <v>30972053</v>
      </c>
      <c r="J72" s="107">
        <v>350</v>
      </c>
      <c r="K72" s="108">
        <v>2.24</v>
      </c>
      <c r="L72" s="106">
        <v>43263</v>
      </c>
      <c r="M72" s="95"/>
      <c r="N72" s="96"/>
      <c r="O72" s="96"/>
      <c r="P72" s="96"/>
      <c r="Q72" s="96"/>
      <c r="R72" s="96">
        <v>43270</v>
      </c>
      <c r="S72" s="65" t="s">
        <v>38</v>
      </c>
      <c r="T72" s="78">
        <v>910</v>
      </c>
      <c r="U72" s="80">
        <f t="shared" si="2"/>
        <v>2038.4</v>
      </c>
      <c r="V72" s="78"/>
      <c r="W72" s="79"/>
      <c r="X72" s="80">
        <f t="shared" si="3"/>
        <v>2038.4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>
        <v>106519</v>
      </c>
      <c r="D73" s="56" t="s">
        <v>320</v>
      </c>
      <c r="E73" s="57" t="s">
        <v>321</v>
      </c>
      <c r="F73" s="58" t="s">
        <v>37</v>
      </c>
      <c r="G73" s="55">
        <v>250</v>
      </c>
      <c r="H73" s="59">
        <v>1.6</v>
      </c>
      <c r="I73" s="93">
        <v>30972054</v>
      </c>
      <c r="J73" s="107">
        <v>250</v>
      </c>
      <c r="K73" s="108">
        <v>1.6</v>
      </c>
      <c r="L73" s="106">
        <v>43263</v>
      </c>
      <c r="M73" s="95"/>
      <c r="N73" s="96"/>
      <c r="O73" s="96"/>
      <c r="P73" s="96"/>
      <c r="Q73" s="96"/>
      <c r="R73" s="96">
        <v>43267</v>
      </c>
      <c r="S73" s="65" t="s">
        <v>38</v>
      </c>
      <c r="T73" s="78">
        <v>595</v>
      </c>
      <c r="U73" s="80">
        <f t="shared" si="2"/>
        <v>952</v>
      </c>
      <c r="V73" s="78"/>
      <c r="W73" s="79"/>
      <c r="X73" s="80">
        <f t="shared" si="3"/>
        <v>952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106520</v>
      </c>
      <c r="D74" s="56" t="s">
        <v>400</v>
      </c>
      <c r="E74" s="57" t="s">
        <v>93</v>
      </c>
      <c r="F74" s="58" t="s">
        <v>37</v>
      </c>
      <c r="G74" s="55">
        <v>1000</v>
      </c>
      <c r="H74" s="59">
        <v>6.4</v>
      </c>
      <c r="I74" s="93">
        <v>30972055</v>
      </c>
      <c r="J74" s="107">
        <v>1000</v>
      </c>
      <c r="K74" s="108">
        <v>6.4</v>
      </c>
      <c r="L74" s="106">
        <v>43263</v>
      </c>
      <c r="M74" s="95"/>
      <c r="N74" s="96"/>
      <c r="O74" s="96"/>
      <c r="P74" s="96"/>
      <c r="Q74" s="96"/>
      <c r="R74" s="96">
        <v>43270</v>
      </c>
      <c r="S74" s="65" t="s">
        <v>38</v>
      </c>
      <c r="T74" s="78">
        <v>581</v>
      </c>
      <c r="U74" s="80">
        <f t="shared" si="2"/>
        <v>3718.4</v>
      </c>
      <c r="V74" s="78"/>
      <c r="W74" s="79"/>
      <c r="X74" s="80">
        <f t="shared" si="3"/>
        <v>3718.4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106521</v>
      </c>
      <c r="D75" s="56" t="s">
        <v>142</v>
      </c>
      <c r="E75" s="57" t="s">
        <v>143</v>
      </c>
      <c r="F75" s="58" t="s">
        <v>37</v>
      </c>
      <c r="G75" s="55">
        <v>200</v>
      </c>
      <c r="H75" s="59">
        <v>1.352</v>
      </c>
      <c r="I75" s="93">
        <v>30972056</v>
      </c>
      <c r="J75" s="107">
        <v>200</v>
      </c>
      <c r="K75" s="108">
        <v>1.352</v>
      </c>
      <c r="L75" s="106">
        <v>43263</v>
      </c>
      <c r="M75" s="95"/>
      <c r="N75" s="96"/>
      <c r="O75" s="96"/>
      <c r="P75" s="96"/>
      <c r="Q75" s="96"/>
      <c r="R75" s="96">
        <v>43268</v>
      </c>
      <c r="S75" s="65" t="s">
        <v>38</v>
      </c>
      <c r="T75" s="78">
        <v>855</v>
      </c>
      <c r="U75" s="80">
        <f t="shared" si="2"/>
        <v>1155.96</v>
      </c>
      <c r="V75" s="78"/>
      <c r="W75" s="79"/>
      <c r="X75" s="80">
        <f t="shared" si="3"/>
        <v>1155.96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106523</v>
      </c>
      <c r="D76" s="56" t="s">
        <v>528</v>
      </c>
      <c r="E76" s="57" t="s">
        <v>276</v>
      </c>
      <c r="F76" s="58" t="s">
        <v>37</v>
      </c>
      <c r="G76" s="55">
        <v>300</v>
      </c>
      <c r="H76" s="59">
        <v>1.92</v>
      </c>
      <c r="I76" s="93">
        <v>30972057</v>
      </c>
      <c r="J76" s="107">
        <v>300</v>
      </c>
      <c r="K76" s="108">
        <v>1.92</v>
      </c>
      <c r="L76" s="106">
        <v>43263</v>
      </c>
      <c r="M76" s="95"/>
      <c r="N76" s="96"/>
      <c r="O76" s="96"/>
      <c r="P76" s="96"/>
      <c r="Q76" s="96"/>
      <c r="R76" s="96">
        <v>43270</v>
      </c>
      <c r="S76" s="65" t="s">
        <v>38</v>
      </c>
      <c r="T76" s="78">
        <v>581</v>
      </c>
      <c r="U76" s="80">
        <f t="shared" si="2"/>
        <v>1115.52</v>
      </c>
      <c r="V76" s="78"/>
      <c r="W76" s="79"/>
      <c r="X76" s="80">
        <f t="shared" si="3"/>
        <v>1115.52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106525</v>
      </c>
      <c r="D77" s="56" t="s">
        <v>183</v>
      </c>
      <c r="E77" s="57" t="s">
        <v>184</v>
      </c>
      <c r="F77" s="58" t="s">
        <v>37</v>
      </c>
      <c r="G77" s="55">
        <v>216</v>
      </c>
      <c r="H77" s="59">
        <v>1.4964</v>
      </c>
      <c r="I77" s="93">
        <v>30972058</v>
      </c>
      <c r="J77" s="107">
        <v>216</v>
      </c>
      <c r="K77" s="108">
        <v>1.4964</v>
      </c>
      <c r="L77" s="106">
        <v>43263</v>
      </c>
      <c r="M77" s="95"/>
      <c r="N77" s="96"/>
      <c r="O77" s="96"/>
      <c r="P77" s="96"/>
      <c r="Q77" s="96"/>
      <c r="R77" s="96">
        <v>43269</v>
      </c>
      <c r="S77" s="65" t="s">
        <v>38</v>
      </c>
      <c r="T77" s="78">
        <v>666</v>
      </c>
      <c r="U77" s="80">
        <f t="shared" si="2"/>
        <v>996.6024</v>
      </c>
      <c r="V77" s="78"/>
      <c r="W77" s="79"/>
      <c r="X77" s="80">
        <f t="shared" si="3"/>
        <v>996.6024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106526</v>
      </c>
      <c r="D78" s="56" t="s">
        <v>503</v>
      </c>
      <c r="E78" s="57" t="s">
        <v>504</v>
      </c>
      <c r="F78" s="58" t="s">
        <v>37</v>
      </c>
      <c r="G78" s="55">
        <v>350</v>
      </c>
      <c r="H78" s="59">
        <v>2.24</v>
      </c>
      <c r="I78" s="93">
        <v>30972059</v>
      </c>
      <c r="J78" s="107">
        <v>350</v>
      </c>
      <c r="K78" s="108">
        <v>2.24</v>
      </c>
      <c r="L78" s="106">
        <v>43263</v>
      </c>
      <c r="M78" s="95"/>
      <c r="N78" s="96"/>
      <c r="O78" s="96"/>
      <c r="P78" s="96"/>
      <c r="Q78" s="96"/>
      <c r="R78" s="96">
        <v>43268</v>
      </c>
      <c r="S78" s="65" t="s">
        <v>38</v>
      </c>
      <c r="T78" s="78">
        <v>594</v>
      </c>
      <c r="U78" s="80">
        <f t="shared" si="2"/>
        <v>1330.56</v>
      </c>
      <c r="V78" s="78"/>
      <c r="W78" s="79"/>
      <c r="X78" s="80">
        <f t="shared" si="3"/>
        <v>1330.56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ht="22.5" customHeight="1" spans="2:255">
      <c r="B79" s="54"/>
      <c r="C79" s="55">
        <v>106527</v>
      </c>
      <c r="D79" s="56" t="s">
        <v>240</v>
      </c>
      <c r="E79" s="57" t="s">
        <v>241</v>
      </c>
      <c r="F79" s="58" t="s">
        <v>37</v>
      </c>
      <c r="G79" s="55">
        <v>300</v>
      </c>
      <c r="H79" s="59">
        <v>2.208</v>
      </c>
      <c r="I79" s="93">
        <v>30972060</v>
      </c>
      <c r="J79" s="107">
        <v>300</v>
      </c>
      <c r="K79" s="108">
        <v>2.208</v>
      </c>
      <c r="L79" s="106">
        <v>43263</v>
      </c>
      <c r="M79" s="95"/>
      <c r="N79" s="96"/>
      <c r="O79" s="96"/>
      <c r="P79" s="96"/>
      <c r="Q79" s="96"/>
      <c r="R79" s="96">
        <v>43267</v>
      </c>
      <c r="S79" s="65" t="s">
        <v>38</v>
      </c>
      <c r="T79" s="78">
        <v>628</v>
      </c>
      <c r="U79" s="80">
        <f t="shared" si="2"/>
        <v>1386.624</v>
      </c>
      <c r="V79" s="78"/>
      <c r="W79" s="79"/>
      <c r="X79" s="80">
        <f t="shared" si="3"/>
        <v>1386.624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19.5" customHeight="1" spans="2:255">
      <c r="B80" s="54"/>
      <c r="C80" s="55">
        <v>106530</v>
      </c>
      <c r="D80" s="56" t="s">
        <v>403</v>
      </c>
      <c r="E80" s="57" t="s">
        <v>404</v>
      </c>
      <c r="F80" s="58" t="s">
        <v>37</v>
      </c>
      <c r="G80" s="55">
        <v>405</v>
      </c>
      <c r="H80" s="59">
        <v>2.592</v>
      </c>
      <c r="I80" s="93">
        <v>30972061</v>
      </c>
      <c r="J80" s="107">
        <v>405</v>
      </c>
      <c r="K80" s="108">
        <v>2.592</v>
      </c>
      <c r="L80" s="106">
        <v>43263</v>
      </c>
      <c r="M80" s="95"/>
      <c r="N80" s="96"/>
      <c r="O80" s="96"/>
      <c r="P80" s="96"/>
      <c r="Q80" s="96" t="s">
        <v>744</v>
      </c>
      <c r="R80" s="96">
        <v>43268</v>
      </c>
      <c r="S80" s="65" t="s">
        <v>38</v>
      </c>
      <c r="T80" s="78">
        <v>659</v>
      </c>
      <c r="U80" s="80">
        <f t="shared" si="2"/>
        <v>1708.128</v>
      </c>
      <c r="V80" s="78"/>
      <c r="W80" s="79"/>
      <c r="X80" s="80">
        <f t="shared" si="3"/>
        <v>1708.128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>
        <v>106531</v>
      </c>
      <c r="D81" s="56" t="s">
        <v>257</v>
      </c>
      <c r="E81" s="57" t="s">
        <v>258</v>
      </c>
      <c r="F81" s="58" t="s">
        <v>37</v>
      </c>
      <c r="G81" s="55">
        <v>225</v>
      </c>
      <c r="H81" s="59">
        <v>1.4665</v>
      </c>
      <c r="I81" s="93">
        <v>30972062</v>
      </c>
      <c r="J81" s="107">
        <v>225</v>
      </c>
      <c r="K81" s="108">
        <v>1.4665</v>
      </c>
      <c r="L81" s="106">
        <v>43263</v>
      </c>
      <c r="M81" s="95"/>
      <c r="N81" s="96"/>
      <c r="O81" s="96"/>
      <c r="P81" s="96"/>
      <c r="Q81" s="96"/>
      <c r="R81" s="96">
        <v>43267</v>
      </c>
      <c r="S81" s="65" t="s">
        <v>38</v>
      </c>
      <c r="T81" s="78">
        <v>410</v>
      </c>
      <c r="U81" s="80">
        <f t="shared" si="2"/>
        <v>601.265</v>
      </c>
      <c r="V81" s="78"/>
      <c r="W81" s="79"/>
      <c r="X81" s="80">
        <f t="shared" si="3"/>
        <v>601.265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>
        <v>43263</v>
      </c>
      <c r="C82" s="55">
        <v>106545</v>
      </c>
      <c r="D82" s="56" t="s">
        <v>217</v>
      </c>
      <c r="E82" s="57" t="s">
        <v>153</v>
      </c>
      <c r="F82" s="58" t="s">
        <v>37</v>
      </c>
      <c r="G82" s="55">
        <v>200</v>
      </c>
      <c r="H82" s="59">
        <v>3.2</v>
      </c>
      <c r="I82" s="93">
        <v>30972063</v>
      </c>
      <c r="J82" s="107">
        <v>200</v>
      </c>
      <c r="K82" s="108">
        <v>3.2</v>
      </c>
      <c r="L82" s="106">
        <v>43265</v>
      </c>
      <c r="M82" s="95"/>
      <c r="N82" s="96"/>
      <c r="O82" s="96"/>
      <c r="P82" s="96"/>
      <c r="Q82" s="96"/>
      <c r="R82" s="96">
        <v>43271</v>
      </c>
      <c r="S82" s="65" t="s">
        <v>38</v>
      </c>
      <c r="T82" s="78">
        <v>480</v>
      </c>
      <c r="U82" s="80">
        <f t="shared" si="2"/>
        <v>1536</v>
      </c>
      <c r="V82" s="78"/>
      <c r="W82" s="79"/>
      <c r="X82" s="80">
        <f t="shared" si="3"/>
        <v>1536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106547</v>
      </c>
      <c r="D83" s="56" t="s">
        <v>745</v>
      </c>
      <c r="E83" s="57" t="s">
        <v>153</v>
      </c>
      <c r="F83" s="58" t="s">
        <v>37</v>
      </c>
      <c r="G83" s="55">
        <v>770</v>
      </c>
      <c r="H83" s="59">
        <v>9.509</v>
      </c>
      <c r="I83" s="93">
        <v>30972064</v>
      </c>
      <c r="J83" s="107">
        <v>770</v>
      </c>
      <c r="K83" s="108">
        <v>9.509</v>
      </c>
      <c r="L83" s="106">
        <v>43264</v>
      </c>
      <c r="M83" s="95"/>
      <c r="N83" s="96"/>
      <c r="O83" s="96"/>
      <c r="P83" s="96"/>
      <c r="Q83" s="96"/>
      <c r="R83" s="96">
        <v>43270</v>
      </c>
      <c r="S83" s="65" t="s">
        <v>38</v>
      </c>
      <c r="T83" s="78">
        <v>450</v>
      </c>
      <c r="U83" s="80">
        <f t="shared" si="2"/>
        <v>4279.05</v>
      </c>
      <c r="V83" s="78"/>
      <c r="W83" s="79"/>
      <c r="X83" s="80">
        <f t="shared" si="3"/>
        <v>4279.05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ht="19.5" customHeight="1" spans="2:255">
      <c r="B84" s="54"/>
      <c r="C84" s="55">
        <v>106549</v>
      </c>
      <c r="D84" s="56" t="s">
        <v>522</v>
      </c>
      <c r="E84" s="57" t="s">
        <v>228</v>
      </c>
      <c r="F84" s="58" t="s">
        <v>37</v>
      </c>
      <c r="G84" s="55">
        <v>1200</v>
      </c>
      <c r="H84" s="59">
        <v>10.8</v>
      </c>
      <c r="I84" s="93">
        <v>30972065</v>
      </c>
      <c r="J84" s="107">
        <v>1200</v>
      </c>
      <c r="K84" s="108">
        <v>10.8</v>
      </c>
      <c r="L84" s="106">
        <v>43265</v>
      </c>
      <c r="M84" s="95"/>
      <c r="N84" s="96"/>
      <c r="O84" s="96"/>
      <c r="P84" s="96"/>
      <c r="Q84" s="96"/>
      <c r="R84" s="96">
        <v>43271</v>
      </c>
      <c r="S84" s="65" t="s">
        <v>38</v>
      </c>
      <c r="T84" s="78">
        <v>346</v>
      </c>
      <c r="U84" s="80">
        <f t="shared" si="2"/>
        <v>3736.8</v>
      </c>
      <c r="V84" s="78"/>
      <c r="W84" s="79"/>
      <c r="X84" s="80">
        <f t="shared" si="3"/>
        <v>3736.8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customHeight="1" spans="2:255">
      <c r="B85" s="54"/>
      <c r="C85" s="55">
        <v>106551</v>
      </c>
      <c r="D85" s="56" t="s">
        <v>430</v>
      </c>
      <c r="E85" s="57" t="s">
        <v>65</v>
      </c>
      <c r="F85" s="58" t="s">
        <v>37</v>
      </c>
      <c r="G85" s="55">
        <v>200</v>
      </c>
      <c r="H85" s="59">
        <v>2</v>
      </c>
      <c r="I85" s="93">
        <v>30972066</v>
      </c>
      <c r="J85" s="107">
        <v>200</v>
      </c>
      <c r="K85" s="108">
        <v>2</v>
      </c>
      <c r="L85" s="106">
        <v>43264</v>
      </c>
      <c r="M85" s="95"/>
      <c r="N85" s="96"/>
      <c r="O85" s="96"/>
      <c r="P85" s="96"/>
      <c r="Q85" s="96"/>
      <c r="R85" s="96">
        <v>43270</v>
      </c>
      <c r="S85" s="65" t="s">
        <v>38</v>
      </c>
      <c r="T85" s="78">
        <v>598</v>
      </c>
      <c r="U85" s="80">
        <f t="shared" si="2"/>
        <v>1196</v>
      </c>
      <c r="V85" s="78"/>
      <c r="W85" s="79"/>
      <c r="X85" s="80">
        <f t="shared" si="3"/>
        <v>1196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ht="19.5" customHeight="1" spans="2:255">
      <c r="B86" s="54"/>
      <c r="C86" s="55">
        <v>106553</v>
      </c>
      <c r="D86" s="56" t="s">
        <v>256</v>
      </c>
      <c r="E86" s="57" t="s">
        <v>87</v>
      </c>
      <c r="F86" s="58" t="s">
        <v>37</v>
      </c>
      <c r="G86" s="55">
        <v>400</v>
      </c>
      <c r="H86" s="59">
        <v>2.71</v>
      </c>
      <c r="I86" s="93">
        <v>30972067</v>
      </c>
      <c r="J86" s="107">
        <v>400</v>
      </c>
      <c r="K86" s="108">
        <v>2.71</v>
      </c>
      <c r="L86" s="106">
        <v>43264</v>
      </c>
      <c r="M86" s="95"/>
      <c r="N86" s="96"/>
      <c r="O86" s="96"/>
      <c r="P86" s="96"/>
      <c r="Q86" s="96"/>
      <c r="R86" s="96">
        <v>43271</v>
      </c>
      <c r="S86" s="65" t="s">
        <v>38</v>
      </c>
      <c r="T86" s="78">
        <v>452</v>
      </c>
      <c r="U86" s="80">
        <f t="shared" si="2"/>
        <v>1224.92</v>
      </c>
      <c r="V86" s="78"/>
      <c r="W86" s="79"/>
      <c r="X86" s="80">
        <f t="shared" si="3"/>
        <v>1224.92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customHeight="1" spans="2:255">
      <c r="B87" s="54"/>
      <c r="C87" s="55">
        <v>106554</v>
      </c>
      <c r="D87" s="56" t="s">
        <v>234</v>
      </c>
      <c r="E87" s="57" t="s">
        <v>235</v>
      </c>
      <c r="F87" s="58" t="s">
        <v>37</v>
      </c>
      <c r="G87" s="55">
        <v>508</v>
      </c>
      <c r="H87" s="59">
        <v>4.5452</v>
      </c>
      <c r="I87" s="93">
        <v>30972068</v>
      </c>
      <c r="J87" s="107">
        <v>508</v>
      </c>
      <c r="K87" s="108">
        <v>4.5452</v>
      </c>
      <c r="L87" s="106">
        <v>43265</v>
      </c>
      <c r="M87" s="95"/>
      <c r="N87" s="96"/>
      <c r="O87" s="96"/>
      <c r="P87" s="96"/>
      <c r="Q87" s="96"/>
      <c r="R87" s="96">
        <v>43271</v>
      </c>
      <c r="S87" s="65" t="s">
        <v>38</v>
      </c>
      <c r="T87" s="78">
        <v>660</v>
      </c>
      <c r="U87" s="80">
        <f t="shared" si="2"/>
        <v>2999.832</v>
      </c>
      <c r="V87" s="78"/>
      <c r="W87" s="79"/>
      <c r="X87" s="80">
        <f t="shared" si="3"/>
        <v>2999.832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ht="19.5" customHeight="1" spans="2:255">
      <c r="B88" s="54"/>
      <c r="C88" s="55">
        <v>106555</v>
      </c>
      <c r="D88" s="56" t="s">
        <v>597</v>
      </c>
      <c r="E88" s="57" t="s">
        <v>598</v>
      </c>
      <c r="F88" s="58" t="s">
        <v>37</v>
      </c>
      <c r="G88" s="55">
        <v>260</v>
      </c>
      <c r="H88" s="59">
        <v>1.664</v>
      </c>
      <c r="I88" s="93">
        <v>30972069</v>
      </c>
      <c r="J88" s="107">
        <v>260</v>
      </c>
      <c r="K88" s="108">
        <v>1.664</v>
      </c>
      <c r="L88" s="106">
        <v>43264</v>
      </c>
      <c r="M88" s="95"/>
      <c r="N88" s="96"/>
      <c r="O88" s="96"/>
      <c r="P88" s="96"/>
      <c r="Q88" s="96"/>
      <c r="R88" s="96">
        <v>43271</v>
      </c>
      <c r="S88" s="65" t="s">
        <v>38</v>
      </c>
      <c r="T88" s="78">
        <v>793</v>
      </c>
      <c r="U88" s="80">
        <f t="shared" si="2"/>
        <v>1319.552</v>
      </c>
      <c r="V88" s="78"/>
      <c r="W88" s="79"/>
      <c r="X88" s="80">
        <f t="shared" si="3"/>
        <v>1319.552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Height="1" spans="2:29">
      <c r="B89" s="54"/>
      <c r="C89" s="55">
        <v>106557</v>
      </c>
      <c r="D89" s="56" t="s">
        <v>56</v>
      </c>
      <c r="E89" s="57" t="s">
        <v>57</v>
      </c>
      <c r="F89" s="58" t="s">
        <v>37</v>
      </c>
      <c r="G89" s="55">
        <v>200</v>
      </c>
      <c r="H89" s="59">
        <v>3.2</v>
      </c>
      <c r="I89" s="93">
        <v>30972070</v>
      </c>
      <c r="J89" s="107">
        <v>200</v>
      </c>
      <c r="K89" s="108">
        <v>3.2</v>
      </c>
      <c r="L89" s="106">
        <v>43264</v>
      </c>
      <c r="M89" s="95"/>
      <c r="N89" s="96"/>
      <c r="O89" s="96"/>
      <c r="P89" s="96"/>
      <c r="Q89" s="96"/>
      <c r="R89" s="96">
        <v>43270</v>
      </c>
      <c r="S89" s="65" t="s">
        <v>38</v>
      </c>
      <c r="T89" s="78">
        <v>490</v>
      </c>
      <c r="U89" s="80">
        <f t="shared" si="2"/>
        <v>1568</v>
      </c>
      <c r="V89" s="78"/>
      <c r="W89" s="79"/>
      <c r="X89" s="80">
        <f t="shared" si="3"/>
        <v>1568</v>
      </c>
      <c r="Y89" s="86"/>
      <c r="Z89" s="86"/>
      <c r="AA89" s="86"/>
      <c r="AB89" s="86"/>
      <c r="AC89" s="86"/>
    </row>
    <row r="90" customHeight="1" spans="2:29">
      <c r="B90" s="54">
        <v>43264</v>
      </c>
      <c r="C90" s="55">
        <v>106581</v>
      </c>
      <c r="D90" s="56" t="s">
        <v>99</v>
      </c>
      <c r="E90" s="57" t="s">
        <v>40</v>
      </c>
      <c r="F90" s="58" t="s">
        <v>37</v>
      </c>
      <c r="G90" s="55">
        <v>1900</v>
      </c>
      <c r="H90" s="59">
        <v>11.704</v>
      </c>
      <c r="I90" s="93">
        <v>30972071</v>
      </c>
      <c r="J90" s="107">
        <v>1900</v>
      </c>
      <c r="K90" s="108">
        <v>11.704</v>
      </c>
      <c r="L90" s="106">
        <v>43265</v>
      </c>
      <c r="M90" s="95"/>
      <c r="N90" s="96"/>
      <c r="O90" s="96"/>
      <c r="P90" s="96"/>
      <c r="Q90" s="96"/>
      <c r="R90" s="96">
        <v>43271</v>
      </c>
      <c r="S90" s="65" t="s">
        <v>38</v>
      </c>
      <c r="T90" s="78">
        <v>479</v>
      </c>
      <c r="U90" s="80">
        <f t="shared" si="2"/>
        <v>5606.216</v>
      </c>
      <c r="V90" s="78"/>
      <c r="W90" s="79"/>
      <c r="X90" s="80">
        <f t="shared" si="3"/>
        <v>5606.216</v>
      </c>
      <c r="Y90" s="86"/>
      <c r="Z90" s="86"/>
      <c r="AA90" s="86"/>
      <c r="AB90" s="86"/>
      <c r="AC90" s="86"/>
    </row>
    <row r="91" customHeight="1" spans="2:29">
      <c r="B91" s="54"/>
      <c r="C91" s="55">
        <v>106582</v>
      </c>
      <c r="D91" s="56" t="s">
        <v>207</v>
      </c>
      <c r="E91" s="57" t="s">
        <v>208</v>
      </c>
      <c r="F91" s="58" t="s">
        <v>37</v>
      </c>
      <c r="G91" s="55">
        <v>300</v>
      </c>
      <c r="H91" s="59">
        <v>1.92</v>
      </c>
      <c r="I91" s="93">
        <v>30972072</v>
      </c>
      <c r="J91" s="107">
        <v>300</v>
      </c>
      <c r="K91" s="108">
        <v>1.92</v>
      </c>
      <c r="L91" s="106">
        <v>43265</v>
      </c>
      <c r="M91" s="95"/>
      <c r="N91" s="96"/>
      <c r="O91" s="96"/>
      <c r="P91" s="96"/>
      <c r="Q91" s="96"/>
      <c r="R91" s="96">
        <v>43269</v>
      </c>
      <c r="S91" s="65" t="s">
        <v>38</v>
      </c>
      <c r="T91" s="78">
        <v>615</v>
      </c>
      <c r="U91" s="80">
        <f t="shared" si="2"/>
        <v>1180.8</v>
      </c>
      <c r="V91" s="78"/>
      <c r="W91" s="79"/>
      <c r="X91" s="80">
        <f t="shared" si="3"/>
        <v>1180.8</v>
      </c>
      <c r="Y91" s="86"/>
      <c r="Z91" s="86"/>
      <c r="AA91" s="86"/>
      <c r="AB91" s="86"/>
      <c r="AC91" s="86"/>
    </row>
    <row r="92" customHeight="1" spans="2:29">
      <c r="B92" s="54"/>
      <c r="C92" s="55">
        <v>106583</v>
      </c>
      <c r="D92" s="56" t="s">
        <v>207</v>
      </c>
      <c r="E92" s="57" t="s">
        <v>208</v>
      </c>
      <c r="F92" s="58" t="s">
        <v>37</v>
      </c>
      <c r="G92" s="55">
        <v>3450</v>
      </c>
      <c r="H92" s="59">
        <v>31.05</v>
      </c>
      <c r="I92" s="93">
        <v>30972073</v>
      </c>
      <c r="J92" s="107">
        <v>3450</v>
      </c>
      <c r="K92" s="108">
        <v>31.05</v>
      </c>
      <c r="L92" s="106">
        <v>43265</v>
      </c>
      <c r="M92" s="95"/>
      <c r="N92" s="96"/>
      <c r="O92" s="96"/>
      <c r="P92" s="96"/>
      <c r="Q92" s="96"/>
      <c r="R92" s="96">
        <v>43267</v>
      </c>
      <c r="S92" s="65" t="s">
        <v>38</v>
      </c>
      <c r="T92" s="78">
        <v>535</v>
      </c>
      <c r="U92" s="80">
        <f t="shared" si="2"/>
        <v>16611.75</v>
      </c>
      <c r="V92" s="78"/>
      <c r="W92" s="79"/>
      <c r="X92" s="80">
        <f t="shared" si="3"/>
        <v>16611.75</v>
      </c>
      <c r="Y92" s="86"/>
      <c r="Z92" s="86"/>
      <c r="AA92" s="86"/>
      <c r="AB92" s="86"/>
      <c r="AC92" s="86"/>
    </row>
    <row r="93" customHeight="1" spans="2:29">
      <c r="B93" s="54"/>
      <c r="C93" s="55">
        <v>106584</v>
      </c>
      <c r="D93" s="56" t="s">
        <v>242</v>
      </c>
      <c r="E93" s="57" t="s">
        <v>243</v>
      </c>
      <c r="F93" s="58" t="s">
        <v>37</v>
      </c>
      <c r="G93" s="55">
        <v>1200</v>
      </c>
      <c r="H93" s="59">
        <v>7.965</v>
      </c>
      <c r="I93" s="93">
        <v>30972074</v>
      </c>
      <c r="J93" s="107">
        <v>1200</v>
      </c>
      <c r="K93" s="108">
        <v>7.965</v>
      </c>
      <c r="L93" s="106">
        <v>43265</v>
      </c>
      <c r="M93" s="95"/>
      <c r="N93" s="96"/>
      <c r="O93" s="96"/>
      <c r="P93" s="96"/>
      <c r="Q93" s="96"/>
      <c r="R93" s="96">
        <v>43270</v>
      </c>
      <c r="S93" s="65" t="s">
        <v>38</v>
      </c>
      <c r="T93" s="78">
        <v>552</v>
      </c>
      <c r="U93" s="80">
        <f t="shared" si="2"/>
        <v>4396.68</v>
      </c>
      <c r="V93" s="78"/>
      <c r="W93" s="79"/>
      <c r="X93" s="80">
        <f t="shared" si="3"/>
        <v>4396.68</v>
      </c>
      <c r="Y93" s="86"/>
      <c r="Z93" s="86"/>
      <c r="AA93" s="86"/>
      <c r="AB93" s="86"/>
      <c r="AC93" s="86"/>
    </row>
    <row r="94" customHeight="1" spans="2:29">
      <c r="B94" s="54"/>
      <c r="C94" s="55">
        <v>106587</v>
      </c>
      <c r="D94" s="56" t="s">
        <v>523</v>
      </c>
      <c r="E94" s="57" t="s">
        <v>61</v>
      </c>
      <c r="F94" s="58" t="s">
        <v>37</v>
      </c>
      <c r="G94" s="55">
        <v>1100</v>
      </c>
      <c r="H94" s="59">
        <v>8.204</v>
      </c>
      <c r="I94" s="93">
        <v>30972075</v>
      </c>
      <c r="J94" s="107">
        <v>1100</v>
      </c>
      <c r="K94" s="108">
        <v>8.204</v>
      </c>
      <c r="L94" s="106">
        <v>43265</v>
      </c>
      <c r="M94" s="95"/>
      <c r="N94" s="96"/>
      <c r="O94" s="96"/>
      <c r="P94" s="96"/>
      <c r="Q94" s="96"/>
      <c r="R94" s="96">
        <v>43271</v>
      </c>
      <c r="S94" s="65" t="s">
        <v>38</v>
      </c>
      <c r="T94" s="78">
        <v>370</v>
      </c>
      <c r="U94" s="80">
        <f t="shared" si="2"/>
        <v>3035.48</v>
      </c>
      <c r="V94" s="78"/>
      <c r="W94" s="79"/>
      <c r="X94" s="80">
        <f t="shared" si="3"/>
        <v>3035.48</v>
      </c>
      <c r="Y94" s="86"/>
      <c r="Z94" s="86"/>
      <c r="AA94" s="86"/>
      <c r="AB94" s="86"/>
      <c r="AC94" s="86"/>
    </row>
    <row r="95" customHeight="1" spans="2:29">
      <c r="B95" s="54"/>
      <c r="C95" s="55">
        <v>106588</v>
      </c>
      <c r="D95" s="56" t="s">
        <v>308</v>
      </c>
      <c r="E95" s="57" t="s">
        <v>309</v>
      </c>
      <c r="F95" s="58" t="s">
        <v>37</v>
      </c>
      <c r="G95" s="55">
        <v>220</v>
      </c>
      <c r="H95" s="59">
        <v>1.462</v>
      </c>
      <c r="I95" s="93">
        <v>30972076</v>
      </c>
      <c r="J95" s="107">
        <v>220</v>
      </c>
      <c r="K95" s="108">
        <v>1.462</v>
      </c>
      <c r="L95" s="106">
        <v>43265</v>
      </c>
      <c r="M95" s="95"/>
      <c r="N95" s="96"/>
      <c r="O95" s="96"/>
      <c r="P95" s="96"/>
      <c r="Q95" s="96"/>
      <c r="R95" s="96">
        <v>43272</v>
      </c>
      <c r="S95" s="65" t="s">
        <v>38</v>
      </c>
      <c r="T95" s="78">
        <v>695</v>
      </c>
      <c r="U95" s="80">
        <f t="shared" si="2"/>
        <v>1016.09</v>
      </c>
      <c r="V95" s="78"/>
      <c r="W95" s="79"/>
      <c r="X95" s="80">
        <f t="shared" si="3"/>
        <v>1016.09</v>
      </c>
      <c r="Y95" s="86"/>
      <c r="Z95" s="86"/>
      <c r="AA95" s="86"/>
      <c r="AB95" s="86"/>
      <c r="AC95" s="86"/>
    </row>
    <row r="96" customHeight="1" spans="2:29">
      <c r="B96" s="54"/>
      <c r="C96" s="55">
        <v>106589</v>
      </c>
      <c r="D96" s="56" t="s">
        <v>438</v>
      </c>
      <c r="E96" s="57" t="s">
        <v>439</v>
      </c>
      <c r="F96" s="58" t="s">
        <v>37</v>
      </c>
      <c r="G96" s="55">
        <v>200</v>
      </c>
      <c r="H96" s="59">
        <v>1.43</v>
      </c>
      <c r="I96" s="93">
        <v>30972077</v>
      </c>
      <c r="J96" s="107">
        <v>200</v>
      </c>
      <c r="K96" s="108">
        <v>1.43</v>
      </c>
      <c r="L96" s="106">
        <v>43265</v>
      </c>
      <c r="M96" s="95"/>
      <c r="N96" s="96"/>
      <c r="O96" s="96"/>
      <c r="P96" s="96"/>
      <c r="Q96" s="96"/>
      <c r="R96" s="96">
        <v>43269</v>
      </c>
      <c r="S96" s="65" t="s">
        <v>38</v>
      </c>
      <c r="T96" s="78">
        <v>657</v>
      </c>
      <c r="U96" s="80">
        <f t="shared" si="2"/>
        <v>939.51</v>
      </c>
      <c r="V96" s="78"/>
      <c r="W96" s="79"/>
      <c r="X96" s="80">
        <f t="shared" si="3"/>
        <v>939.51</v>
      </c>
      <c r="Y96" s="86"/>
      <c r="Z96" s="86"/>
      <c r="AA96" s="86"/>
      <c r="AB96" s="86"/>
      <c r="AC96" s="86"/>
    </row>
    <row r="97" customHeight="1" spans="2:29">
      <c r="B97" s="54"/>
      <c r="C97" s="55">
        <v>106590</v>
      </c>
      <c r="D97" s="56" t="s">
        <v>479</v>
      </c>
      <c r="E97" s="57" t="s">
        <v>480</v>
      </c>
      <c r="F97" s="58" t="s">
        <v>37</v>
      </c>
      <c r="G97" s="55">
        <v>215</v>
      </c>
      <c r="H97" s="59">
        <v>1.403</v>
      </c>
      <c r="I97" s="93">
        <v>30972078</v>
      </c>
      <c r="J97" s="107">
        <v>215</v>
      </c>
      <c r="K97" s="108">
        <v>1.403</v>
      </c>
      <c r="L97" s="106">
        <v>43265</v>
      </c>
      <c r="M97" s="95"/>
      <c r="N97" s="96"/>
      <c r="O97" s="96"/>
      <c r="P97" s="96"/>
      <c r="Q97" s="96"/>
      <c r="R97" s="96">
        <v>43272</v>
      </c>
      <c r="S97" s="65" t="s">
        <v>38</v>
      </c>
      <c r="T97" s="78">
        <v>708</v>
      </c>
      <c r="U97" s="80">
        <f t="shared" si="2"/>
        <v>993.324</v>
      </c>
      <c r="V97" s="78"/>
      <c r="W97" s="79"/>
      <c r="X97" s="80">
        <f t="shared" si="3"/>
        <v>993.324</v>
      </c>
      <c r="Y97" s="86"/>
      <c r="Z97" s="86"/>
      <c r="AA97" s="86"/>
      <c r="AB97" s="86"/>
      <c r="AC97" s="86"/>
    </row>
    <row r="98" customHeight="1" spans="2:29">
      <c r="B98" s="54"/>
      <c r="C98" s="55">
        <v>106591</v>
      </c>
      <c r="D98" s="56" t="s">
        <v>520</v>
      </c>
      <c r="E98" s="57" t="s">
        <v>521</v>
      </c>
      <c r="F98" s="58" t="s">
        <v>37</v>
      </c>
      <c r="G98" s="55">
        <v>210</v>
      </c>
      <c r="H98" s="59">
        <v>1.398</v>
      </c>
      <c r="I98" s="93">
        <v>30972079</v>
      </c>
      <c r="J98" s="107">
        <v>210</v>
      </c>
      <c r="K98" s="108">
        <v>1.398</v>
      </c>
      <c r="L98" s="106">
        <v>43265</v>
      </c>
      <c r="M98" s="95"/>
      <c r="N98" s="96"/>
      <c r="O98" s="96"/>
      <c r="P98" s="96"/>
      <c r="Q98" s="96"/>
      <c r="R98" s="96">
        <v>43271</v>
      </c>
      <c r="S98" s="65" t="s">
        <v>38</v>
      </c>
      <c r="T98" s="78">
        <v>708</v>
      </c>
      <c r="U98" s="80">
        <f t="shared" si="2"/>
        <v>989.784</v>
      </c>
      <c r="V98" s="78"/>
      <c r="W98" s="79"/>
      <c r="X98" s="80">
        <f t="shared" si="3"/>
        <v>989.784</v>
      </c>
      <c r="Y98" s="86"/>
      <c r="Z98" s="86"/>
      <c r="AA98" s="86"/>
      <c r="AB98" s="86"/>
      <c r="AC98" s="86"/>
    </row>
    <row r="99" customHeight="1" spans="2:29">
      <c r="B99" s="54"/>
      <c r="C99" s="55">
        <v>106592</v>
      </c>
      <c r="D99" s="56" t="s">
        <v>746</v>
      </c>
      <c r="E99" s="57" t="s">
        <v>70</v>
      </c>
      <c r="F99" s="58" t="s">
        <v>37</v>
      </c>
      <c r="G99" s="55">
        <v>380</v>
      </c>
      <c r="H99" s="59">
        <v>2.546</v>
      </c>
      <c r="I99" s="93">
        <v>30972080</v>
      </c>
      <c r="J99" s="107">
        <v>380</v>
      </c>
      <c r="K99" s="108">
        <v>2.546</v>
      </c>
      <c r="L99" s="106">
        <v>43265</v>
      </c>
      <c r="M99" s="95"/>
      <c r="N99" s="96"/>
      <c r="O99" s="96"/>
      <c r="P99" s="96"/>
      <c r="Q99" s="96"/>
      <c r="R99" s="96">
        <v>43269</v>
      </c>
      <c r="S99" s="65" t="s">
        <v>38</v>
      </c>
      <c r="T99" s="78">
        <v>530</v>
      </c>
      <c r="U99" s="80">
        <f t="shared" si="2"/>
        <v>1349.38</v>
      </c>
      <c r="V99" s="78"/>
      <c r="W99" s="79"/>
      <c r="X99" s="80">
        <f t="shared" si="3"/>
        <v>1349.38</v>
      </c>
      <c r="Y99" s="86"/>
      <c r="Z99" s="86"/>
      <c r="AA99" s="86"/>
      <c r="AB99" s="86"/>
      <c r="AC99" s="86"/>
    </row>
    <row r="100" customHeight="1" spans="2:29">
      <c r="B100" s="54"/>
      <c r="C100" s="55">
        <v>106594</v>
      </c>
      <c r="D100" s="56" t="s">
        <v>90</v>
      </c>
      <c r="E100" s="57" t="s">
        <v>91</v>
      </c>
      <c r="F100" s="58" t="s">
        <v>37</v>
      </c>
      <c r="G100" s="55">
        <v>270</v>
      </c>
      <c r="H100" s="59">
        <v>1.818</v>
      </c>
      <c r="I100" s="93">
        <v>30972081</v>
      </c>
      <c r="J100" s="107">
        <v>270</v>
      </c>
      <c r="K100" s="108">
        <v>1.818</v>
      </c>
      <c r="L100" s="106">
        <v>43265</v>
      </c>
      <c r="M100" s="95"/>
      <c r="N100" s="96"/>
      <c r="O100" s="96"/>
      <c r="P100" s="96"/>
      <c r="Q100" s="96"/>
      <c r="R100" s="96">
        <v>43270</v>
      </c>
      <c r="S100" s="65" t="s">
        <v>38</v>
      </c>
      <c r="T100" s="78">
        <v>563</v>
      </c>
      <c r="U100" s="80">
        <f t="shared" si="2"/>
        <v>1023.534</v>
      </c>
      <c r="V100" s="78"/>
      <c r="W100" s="79"/>
      <c r="X100" s="80">
        <f t="shared" si="3"/>
        <v>1023.534</v>
      </c>
      <c r="Y100" s="86"/>
      <c r="Z100" s="86"/>
      <c r="AA100" s="86"/>
      <c r="AB100" s="86"/>
      <c r="AC100" s="86"/>
    </row>
    <row r="101" customHeight="1" spans="2:29">
      <c r="B101" s="54"/>
      <c r="C101" s="55">
        <v>106595</v>
      </c>
      <c r="D101" s="56" t="s">
        <v>606</v>
      </c>
      <c r="E101" s="57" t="s">
        <v>607</v>
      </c>
      <c r="F101" s="58" t="s">
        <v>37</v>
      </c>
      <c r="G101" s="55">
        <v>205</v>
      </c>
      <c r="H101" s="59">
        <v>1.438</v>
      </c>
      <c r="I101" s="93">
        <v>30972082</v>
      </c>
      <c r="J101" s="107">
        <v>205</v>
      </c>
      <c r="K101" s="108">
        <v>1.438</v>
      </c>
      <c r="L101" s="106">
        <v>43265</v>
      </c>
      <c r="M101" s="95"/>
      <c r="N101" s="96"/>
      <c r="O101" s="96"/>
      <c r="P101" s="96"/>
      <c r="Q101" s="96"/>
      <c r="R101" s="96">
        <v>43271</v>
      </c>
      <c r="S101" s="65" t="s">
        <v>38</v>
      </c>
      <c r="T101" s="78">
        <v>734</v>
      </c>
      <c r="U101" s="80">
        <f t="shared" si="2"/>
        <v>1055.492</v>
      </c>
      <c r="V101" s="78"/>
      <c r="W101" s="79"/>
      <c r="X101" s="80">
        <f t="shared" si="3"/>
        <v>1055.492</v>
      </c>
      <c r="Y101" s="86"/>
      <c r="Z101" s="86"/>
      <c r="AA101" s="86"/>
      <c r="AB101" s="86"/>
      <c r="AC101" s="86"/>
    </row>
    <row r="102" customHeight="1" spans="2:29">
      <c r="B102" s="54"/>
      <c r="C102" s="55">
        <v>106596</v>
      </c>
      <c r="D102" s="56" t="s">
        <v>199</v>
      </c>
      <c r="E102" s="57" t="s">
        <v>200</v>
      </c>
      <c r="F102" s="58" t="s">
        <v>37</v>
      </c>
      <c r="G102" s="55">
        <v>440</v>
      </c>
      <c r="H102" s="59">
        <v>2.978</v>
      </c>
      <c r="I102" s="93">
        <v>30972083</v>
      </c>
      <c r="J102" s="107">
        <v>440</v>
      </c>
      <c r="K102" s="108">
        <v>2.978</v>
      </c>
      <c r="L102" s="106">
        <v>43265</v>
      </c>
      <c r="M102" s="95"/>
      <c r="N102" s="96"/>
      <c r="O102" s="96"/>
      <c r="P102" s="96"/>
      <c r="Q102" s="96"/>
      <c r="R102" s="96">
        <v>43273</v>
      </c>
      <c r="S102" s="65" t="s">
        <v>38</v>
      </c>
      <c r="T102" s="78">
        <v>620</v>
      </c>
      <c r="U102" s="80">
        <f t="shared" si="2"/>
        <v>1846.36</v>
      </c>
      <c r="V102" s="78"/>
      <c r="W102" s="79"/>
      <c r="X102" s="80">
        <f t="shared" si="3"/>
        <v>1846.36</v>
      </c>
      <c r="Y102" s="86"/>
      <c r="Z102" s="86"/>
      <c r="AA102" s="86"/>
      <c r="AB102" s="86"/>
      <c r="AC102" s="86"/>
    </row>
    <row r="103" customHeight="1" spans="2:29">
      <c r="B103" s="54"/>
      <c r="C103" s="55">
        <v>106602</v>
      </c>
      <c r="D103" s="56" t="s">
        <v>555</v>
      </c>
      <c r="E103" s="89" t="s">
        <v>274</v>
      </c>
      <c r="F103" s="58" t="s">
        <v>37</v>
      </c>
      <c r="G103" s="55">
        <v>340</v>
      </c>
      <c r="H103" s="59">
        <v>2.176</v>
      </c>
      <c r="I103" s="93">
        <v>30972084</v>
      </c>
      <c r="J103" s="107">
        <v>340</v>
      </c>
      <c r="K103" s="108">
        <v>2.176</v>
      </c>
      <c r="L103" s="106">
        <v>43265</v>
      </c>
      <c r="M103" s="95"/>
      <c r="N103" s="96"/>
      <c r="O103" s="96"/>
      <c r="P103" s="96"/>
      <c r="Q103" s="96"/>
      <c r="R103" s="96">
        <v>43274</v>
      </c>
      <c r="S103" s="65" t="s">
        <v>38</v>
      </c>
      <c r="T103" s="78">
        <v>724</v>
      </c>
      <c r="U103" s="80">
        <f t="shared" si="2"/>
        <v>1575.424</v>
      </c>
      <c r="V103" s="78"/>
      <c r="W103" s="79"/>
      <c r="X103" s="80">
        <f t="shared" si="3"/>
        <v>1575.424</v>
      </c>
      <c r="Y103" s="86"/>
      <c r="Z103" s="86"/>
      <c r="AA103" s="86"/>
      <c r="AB103" s="86"/>
      <c r="AC103" s="86"/>
    </row>
    <row r="104" customHeight="1" spans="2:29">
      <c r="B104" s="54"/>
      <c r="C104" s="55">
        <v>106604</v>
      </c>
      <c r="D104" s="56" t="s">
        <v>300</v>
      </c>
      <c r="E104" s="57" t="s">
        <v>301</v>
      </c>
      <c r="F104" s="58" t="s">
        <v>37</v>
      </c>
      <c r="G104" s="55">
        <v>800</v>
      </c>
      <c r="H104" s="59">
        <v>5.12</v>
      </c>
      <c r="I104" s="93">
        <v>30972085</v>
      </c>
      <c r="J104" s="107">
        <v>800</v>
      </c>
      <c r="K104" s="108">
        <v>5.12</v>
      </c>
      <c r="L104" s="106">
        <v>43265</v>
      </c>
      <c r="M104" s="95"/>
      <c r="N104" s="96"/>
      <c r="O104" s="96"/>
      <c r="P104" s="96"/>
      <c r="Q104" s="96"/>
      <c r="R104" s="96">
        <v>43271</v>
      </c>
      <c r="S104" s="65" t="s">
        <v>38</v>
      </c>
      <c r="T104" s="78">
        <v>620</v>
      </c>
      <c r="U104" s="80">
        <f t="shared" si="2"/>
        <v>3174.4</v>
      </c>
      <c r="V104" s="78"/>
      <c r="W104" s="79"/>
      <c r="X104" s="80">
        <f t="shared" si="3"/>
        <v>3174.4</v>
      </c>
      <c r="Y104" s="86"/>
      <c r="Z104" s="86"/>
      <c r="AA104" s="86"/>
      <c r="AB104" s="86"/>
      <c r="AC104" s="86"/>
    </row>
    <row r="105" customHeight="1" spans="2:29">
      <c r="B105" s="54"/>
      <c r="C105" s="55">
        <v>106605</v>
      </c>
      <c r="D105" s="56" t="s">
        <v>518</v>
      </c>
      <c r="E105" s="57" t="s">
        <v>519</v>
      </c>
      <c r="F105" s="58" t="s">
        <v>37</v>
      </c>
      <c r="G105" s="55">
        <v>215</v>
      </c>
      <c r="H105" s="59">
        <v>1.403</v>
      </c>
      <c r="I105" s="93">
        <v>30972086</v>
      </c>
      <c r="J105" s="107">
        <v>215</v>
      </c>
      <c r="K105" s="108">
        <v>1.403</v>
      </c>
      <c r="L105" s="106">
        <v>43265</v>
      </c>
      <c r="M105" s="95"/>
      <c r="N105" s="96"/>
      <c r="O105" s="96"/>
      <c r="P105" s="96"/>
      <c r="Q105" s="96"/>
      <c r="R105" s="96">
        <v>43272</v>
      </c>
      <c r="S105" s="65" t="s">
        <v>38</v>
      </c>
      <c r="T105" s="78">
        <v>708</v>
      </c>
      <c r="U105" s="80">
        <f t="shared" si="2"/>
        <v>993.324</v>
      </c>
      <c r="V105" s="78"/>
      <c r="W105" s="79"/>
      <c r="X105" s="80">
        <f t="shared" si="3"/>
        <v>993.324</v>
      </c>
      <c r="Y105" s="86"/>
      <c r="Z105" s="86"/>
      <c r="AA105" s="86"/>
      <c r="AB105" s="86"/>
      <c r="AC105" s="86"/>
    </row>
    <row r="106" customHeight="1" spans="2:29">
      <c r="B106" s="54"/>
      <c r="C106" s="55">
        <v>106611</v>
      </c>
      <c r="D106" s="56" t="s">
        <v>660</v>
      </c>
      <c r="E106" s="57" t="s">
        <v>661</v>
      </c>
      <c r="F106" s="58" t="s">
        <v>37</v>
      </c>
      <c r="G106" s="55">
        <v>200</v>
      </c>
      <c r="H106" s="59">
        <v>3.2</v>
      </c>
      <c r="I106" s="93">
        <v>30972087</v>
      </c>
      <c r="J106" s="107">
        <v>200</v>
      </c>
      <c r="K106" s="108">
        <v>3.2</v>
      </c>
      <c r="L106" s="106">
        <v>43265</v>
      </c>
      <c r="M106" s="95"/>
      <c r="N106" s="96"/>
      <c r="O106" s="96"/>
      <c r="P106" s="96"/>
      <c r="Q106" s="96"/>
      <c r="R106" s="96">
        <v>43272</v>
      </c>
      <c r="S106" s="65" t="s">
        <v>38</v>
      </c>
      <c r="T106" s="78">
        <v>620</v>
      </c>
      <c r="U106" s="80">
        <f t="shared" si="2"/>
        <v>1984</v>
      </c>
      <c r="V106" s="78"/>
      <c r="W106" s="79"/>
      <c r="X106" s="80">
        <f t="shared" si="3"/>
        <v>1984</v>
      </c>
      <c r="Y106" s="86"/>
      <c r="Z106" s="86"/>
      <c r="AA106" s="86"/>
      <c r="AB106" s="86"/>
      <c r="AC106" s="86"/>
    </row>
    <row r="107" customHeight="1" spans="2:29">
      <c r="B107" s="54"/>
      <c r="C107" s="55">
        <v>106613</v>
      </c>
      <c r="D107" s="56" t="s">
        <v>593</v>
      </c>
      <c r="E107" s="57" t="s">
        <v>51</v>
      </c>
      <c r="F107" s="58" t="s">
        <v>37</v>
      </c>
      <c r="G107" s="55">
        <v>1350</v>
      </c>
      <c r="H107" s="59">
        <v>9.12</v>
      </c>
      <c r="I107" s="93">
        <v>30972088</v>
      </c>
      <c r="J107" s="107">
        <v>1350</v>
      </c>
      <c r="K107" s="108">
        <v>9.12</v>
      </c>
      <c r="L107" s="106">
        <v>43265</v>
      </c>
      <c r="M107" s="95"/>
      <c r="N107" s="96"/>
      <c r="O107" s="96"/>
      <c r="P107" s="96"/>
      <c r="Q107" s="96"/>
      <c r="R107" s="96">
        <v>43272</v>
      </c>
      <c r="S107" s="65" t="s">
        <v>38</v>
      </c>
      <c r="T107" s="78">
        <v>540</v>
      </c>
      <c r="U107" s="80">
        <f t="shared" si="2"/>
        <v>4924.8</v>
      </c>
      <c r="V107" s="78"/>
      <c r="W107" s="79"/>
      <c r="X107" s="80">
        <f t="shared" si="3"/>
        <v>4924.8</v>
      </c>
      <c r="Y107" s="86"/>
      <c r="Z107" s="86"/>
      <c r="AA107" s="86"/>
      <c r="AB107" s="86"/>
      <c r="AC107" s="86"/>
    </row>
    <row r="108" customHeight="1" spans="2:29">
      <c r="B108" s="54"/>
      <c r="C108" s="55">
        <v>106620</v>
      </c>
      <c r="D108" s="56" t="s">
        <v>747</v>
      </c>
      <c r="E108" s="57" t="s">
        <v>237</v>
      </c>
      <c r="F108" s="58" t="s">
        <v>37</v>
      </c>
      <c r="G108" s="55">
        <v>230</v>
      </c>
      <c r="H108" s="59">
        <v>1.613</v>
      </c>
      <c r="I108" s="93">
        <v>30972089</v>
      </c>
      <c r="J108" s="107">
        <v>230</v>
      </c>
      <c r="K108" s="108">
        <v>1.613</v>
      </c>
      <c r="L108" s="106">
        <v>43265</v>
      </c>
      <c r="M108" s="95"/>
      <c r="N108" s="96"/>
      <c r="O108" s="96"/>
      <c r="P108" s="96"/>
      <c r="Q108" s="96"/>
      <c r="R108" s="96">
        <v>43270</v>
      </c>
      <c r="S108" s="65" t="s">
        <v>38</v>
      </c>
      <c r="T108" s="78">
        <v>563</v>
      </c>
      <c r="U108" s="80">
        <f t="shared" si="2"/>
        <v>908.119</v>
      </c>
      <c r="V108" s="78"/>
      <c r="W108" s="79"/>
      <c r="X108" s="80">
        <f t="shared" si="3"/>
        <v>908.119</v>
      </c>
      <c r="Y108" s="86"/>
      <c r="Z108" s="86"/>
      <c r="AA108" s="86"/>
      <c r="AB108" s="86"/>
      <c r="AC108" s="86"/>
    </row>
    <row r="109" customHeight="1" spans="2:29">
      <c r="B109" s="54"/>
      <c r="C109" s="55">
        <v>106623</v>
      </c>
      <c r="D109" s="56" t="s">
        <v>327</v>
      </c>
      <c r="E109" s="57" t="s">
        <v>57</v>
      </c>
      <c r="F109" s="58" t="s">
        <v>37</v>
      </c>
      <c r="G109" s="55">
        <v>1117</v>
      </c>
      <c r="H109" s="59">
        <v>8.0488</v>
      </c>
      <c r="I109" s="93">
        <v>30972090</v>
      </c>
      <c r="J109" s="107">
        <v>1117</v>
      </c>
      <c r="K109" s="108">
        <v>8.0488</v>
      </c>
      <c r="L109" s="106">
        <v>43265</v>
      </c>
      <c r="M109" s="95"/>
      <c r="N109" s="96"/>
      <c r="O109" s="96"/>
      <c r="P109" s="96"/>
      <c r="Q109" s="96"/>
      <c r="R109" s="96">
        <v>43273</v>
      </c>
      <c r="S109" s="65" t="s">
        <v>38</v>
      </c>
      <c r="T109" s="78">
        <v>460</v>
      </c>
      <c r="U109" s="80">
        <f t="shared" si="2"/>
        <v>3702.448</v>
      </c>
      <c r="V109" s="78"/>
      <c r="W109" s="79"/>
      <c r="X109" s="80">
        <f t="shared" si="3"/>
        <v>3702.448</v>
      </c>
      <c r="Y109" s="86"/>
      <c r="Z109" s="86"/>
      <c r="AA109" s="86"/>
      <c r="AB109" s="86"/>
      <c r="AC109" s="86"/>
    </row>
    <row r="110" customHeight="1" spans="2:29">
      <c r="B110" s="54"/>
      <c r="C110" s="55">
        <v>106624</v>
      </c>
      <c r="D110" s="56" t="s">
        <v>177</v>
      </c>
      <c r="E110" s="57" t="s">
        <v>178</v>
      </c>
      <c r="F110" s="58" t="s">
        <v>37</v>
      </c>
      <c r="G110" s="55">
        <v>210</v>
      </c>
      <c r="H110" s="59">
        <v>1.499</v>
      </c>
      <c r="I110" s="93">
        <v>30972091</v>
      </c>
      <c r="J110" s="107">
        <v>210</v>
      </c>
      <c r="K110" s="108">
        <v>1.499</v>
      </c>
      <c r="L110" s="106">
        <v>43265</v>
      </c>
      <c r="M110" s="95"/>
      <c r="N110" s="96"/>
      <c r="O110" s="96"/>
      <c r="P110" s="96"/>
      <c r="Q110" s="96"/>
      <c r="R110" s="96">
        <v>43270</v>
      </c>
      <c r="S110" s="65" t="s">
        <v>38</v>
      </c>
      <c r="T110" s="78">
        <v>696</v>
      </c>
      <c r="U110" s="80">
        <f t="shared" si="2"/>
        <v>1043.304</v>
      </c>
      <c r="V110" s="78"/>
      <c r="W110" s="79"/>
      <c r="X110" s="80">
        <f t="shared" si="3"/>
        <v>1043.304</v>
      </c>
      <c r="Y110" s="86"/>
      <c r="Z110" s="86"/>
      <c r="AA110" s="86"/>
      <c r="AB110" s="86"/>
      <c r="AC110" s="86"/>
    </row>
    <row r="111" customHeight="1" spans="2:29">
      <c r="B111" s="54"/>
      <c r="C111" s="55">
        <v>106625</v>
      </c>
      <c r="D111" s="56" t="s">
        <v>407</v>
      </c>
      <c r="E111" s="57" t="s">
        <v>408</v>
      </c>
      <c r="F111" s="58" t="s">
        <v>37</v>
      </c>
      <c r="G111" s="55">
        <v>240</v>
      </c>
      <c r="H111" s="59">
        <v>1.626</v>
      </c>
      <c r="I111" s="93">
        <v>30972092</v>
      </c>
      <c r="J111" s="107">
        <v>240</v>
      </c>
      <c r="K111" s="108">
        <v>1.626</v>
      </c>
      <c r="L111" s="106">
        <v>43265</v>
      </c>
      <c r="M111" s="95"/>
      <c r="N111" s="96"/>
      <c r="O111" s="96"/>
      <c r="P111" s="96"/>
      <c r="Q111" s="96"/>
      <c r="R111" s="96">
        <v>43272</v>
      </c>
      <c r="S111" s="65" t="s">
        <v>38</v>
      </c>
      <c r="T111" s="78">
        <v>581</v>
      </c>
      <c r="U111" s="80">
        <f t="shared" si="2"/>
        <v>944.706</v>
      </c>
      <c r="V111" s="78"/>
      <c r="W111" s="79"/>
      <c r="X111" s="80">
        <f t="shared" si="3"/>
        <v>944.706</v>
      </c>
      <c r="Y111" s="86"/>
      <c r="Z111" s="86"/>
      <c r="AA111" s="86"/>
      <c r="AB111" s="86"/>
      <c r="AC111" s="86"/>
    </row>
    <row r="112" customHeight="1" spans="2:29">
      <c r="B112" s="54"/>
      <c r="C112" s="55">
        <v>106628</v>
      </c>
      <c r="D112" s="56" t="s">
        <v>99</v>
      </c>
      <c r="E112" s="57" t="s">
        <v>65</v>
      </c>
      <c r="F112" s="58" t="s">
        <v>37</v>
      </c>
      <c r="G112" s="55">
        <v>2199</v>
      </c>
      <c r="H112" s="92">
        <v>13.54584</v>
      </c>
      <c r="I112" s="93">
        <v>30972093</v>
      </c>
      <c r="J112" s="107">
        <v>2199</v>
      </c>
      <c r="K112" s="108">
        <v>13.54584</v>
      </c>
      <c r="L112" s="106">
        <v>43265</v>
      </c>
      <c r="M112" s="95"/>
      <c r="N112" s="96"/>
      <c r="O112" s="96"/>
      <c r="P112" s="96"/>
      <c r="Q112" s="96"/>
      <c r="R112" s="96">
        <v>43271</v>
      </c>
      <c r="S112" s="65" t="s">
        <v>38</v>
      </c>
      <c r="T112" s="78">
        <v>518</v>
      </c>
      <c r="U112" s="80">
        <f t="shared" si="2"/>
        <v>7016.74512</v>
      </c>
      <c r="V112" s="78"/>
      <c r="W112" s="79"/>
      <c r="X112" s="80">
        <f t="shared" si="3"/>
        <v>7016.74512</v>
      </c>
      <c r="Y112" s="86"/>
      <c r="Z112" s="86"/>
      <c r="AA112" s="86"/>
      <c r="AB112" s="86"/>
      <c r="AC112" s="86"/>
    </row>
    <row r="113" customHeight="1" spans="2:29">
      <c r="B113" s="54">
        <v>43265</v>
      </c>
      <c r="C113" s="55">
        <v>106680</v>
      </c>
      <c r="D113" s="56" t="s">
        <v>54</v>
      </c>
      <c r="E113" s="57" t="s">
        <v>55</v>
      </c>
      <c r="F113" s="58" t="s">
        <v>37</v>
      </c>
      <c r="G113" s="55">
        <v>221</v>
      </c>
      <c r="H113" s="59">
        <v>1.4144</v>
      </c>
      <c r="I113" s="93">
        <v>30972031</v>
      </c>
      <c r="J113" s="107">
        <v>221</v>
      </c>
      <c r="K113" s="108">
        <v>1.4144</v>
      </c>
      <c r="L113" s="106">
        <v>43266</v>
      </c>
      <c r="M113" s="95"/>
      <c r="N113" s="96"/>
      <c r="O113" s="96"/>
      <c r="P113" s="96"/>
      <c r="Q113" s="96"/>
      <c r="R113" s="96">
        <v>43272</v>
      </c>
      <c r="S113" s="65" t="s">
        <v>38</v>
      </c>
      <c r="T113" s="78">
        <v>682</v>
      </c>
      <c r="U113" s="80">
        <f t="shared" si="2"/>
        <v>964.6208</v>
      </c>
      <c r="V113" s="78"/>
      <c r="W113" s="79"/>
      <c r="X113" s="80">
        <f t="shared" si="3"/>
        <v>964.6208</v>
      </c>
      <c r="Y113" s="86"/>
      <c r="Z113" s="86"/>
      <c r="AA113" s="86"/>
      <c r="AB113" s="86"/>
      <c r="AC113" s="86"/>
    </row>
    <row r="114" ht="22.5" customHeight="1" spans="2:29">
      <c r="B114" s="54"/>
      <c r="C114" s="55">
        <v>106681</v>
      </c>
      <c r="D114" s="56" t="s">
        <v>203</v>
      </c>
      <c r="E114" s="57" t="s">
        <v>204</v>
      </c>
      <c r="F114" s="58" t="s">
        <v>37</v>
      </c>
      <c r="G114" s="55">
        <v>310</v>
      </c>
      <c r="H114" s="59">
        <v>2.08</v>
      </c>
      <c r="I114" s="93">
        <v>30972032</v>
      </c>
      <c r="J114" s="107">
        <v>310</v>
      </c>
      <c r="K114" s="108">
        <v>2.08</v>
      </c>
      <c r="L114" s="106">
        <v>43266</v>
      </c>
      <c r="M114" s="95"/>
      <c r="N114" s="96"/>
      <c r="O114" s="96"/>
      <c r="P114" s="96"/>
      <c r="Q114" s="96"/>
      <c r="R114" s="96">
        <v>43273</v>
      </c>
      <c r="S114" s="65" t="s">
        <v>38</v>
      </c>
      <c r="T114" s="78">
        <v>581</v>
      </c>
      <c r="U114" s="80">
        <f t="shared" si="2"/>
        <v>1208.48</v>
      </c>
      <c r="V114" s="78"/>
      <c r="W114" s="79"/>
      <c r="X114" s="80">
        <f t="shared" si="3"/>
        <v>1208.48</v>
      </c>
      <c r="Y114" s="86"/>
      <c r="Z114" s="86"/>
      <c r="AA114" s="86"/>
      <c r="AB114" s="86"/>
      <c r="AC114" s="86"/>
    </row>
    <row r="115" customHeight="1" spans="2:29">
      <c r="B115" s="54"/>
      <c r="C115" s="55">
        <v>106683</v>
      </c>
      <c r="D115" s="56" t="s">
        <v>594</v>
      </c>
      <c r="E115" s="57" t="s">
        <v>43</v>
      </c>
      <c r="F115" s="58" t="s">
        <v>37</v>
      </c>
      <c r="G115" s="55">
        <v>280</v>
      </c>
      <c r="H115" s="59">
        <v>1.795</v>
      </c>
      <c r="I115" s="93">
        <v>30972033</v>
      </c>
      <c r="J115" s="107">
        <v>280</v>
      </c>
      <c r="K115" s="108">
        <v>1.795</v>
      </c>
      <c r="L115" s="106">
        <v>43266</v>
      </c>
      <c r="M115" s="95"/>
      <c r="N115" s="96"/>
      <c r="O115" s="96"/>
      <c r="P115" s="96"/>
      <c r="Q115" s="96"/>
      <c r="R115" s="96">
        <v>43270</v>
      </c>
      <c r="S115" s="65" t="s">
        <v>38</v>
      </c>
      <c r="T115" s="78">
        <v>663</v>
      </c>
      <c r="U115" s="80">
        <f t="shared" si="2"/>
        <v>1190.085</v>
      </c>
      <c r="V115" s="78"/>
      <c r="W115" s="79"/>
      <c r="X115" s="80">
        <f t="shared" si="3"/>
        <v>1190.085</v>
      </c>
      <c r="Y115" s="86"/>
      <c r="Z115" s="86"/>
      <c r="AA115" s="86"/>
      <c r="AB115" s="86"/>
      <c r="AC115" s="86"/>
    </row>
    <row r="116" customHeight="1" spans="2:29">
      <c r="B116" s="54"/>
      <c r="C116" s="55">
        <v>106685</v>
      </c>
      <c r="D116" s="56" t="s">
        <v>421</v>
      </c>
      <c r="E116" s="57" t="s">
        <v>422</v>
      </c>
      <c r="F116" s="58" t="s">
        <v>37</v>
      </c>
      <c r="G116" s="55">
        <v>200</v>
      </c>
      <c r="H116" s="59">
        <v>1.2536</v>
      </c>
      <c r="I116" s="93">
        <v>30972034</v>
      </c>
      <c r="J116" s="107">
        <v>200</v>
      </c>
      <c r="K116" s="108">
        <v>1.2536</v>
      </c>
      <c r="L116" s="106">
        <v>43266</v>
      </c>
      <c r="M116" s="95"/>
      <c r="N116" s="96"/>
      <c r="O116" s="96"/>
      <c r="P116" s="96"/>
      <c r="Q116" s="96"/>
      <c r="R116" s="96">
        <v>43270</v>
      </c>
      <c r="S116" s="65" t="s">
        <v>38</v>
      </c>
      <c r="T116" s="78">
        <v>735</v>
      </c>
      <c r="U116" s="80">
        <f t="shared" si="2"/>
        <v>921.396</v>
      </c>
      <c r="V116" s="78"/>
      <c r="W116" s="79"/>
      <c r="X116" s="80">
        <f t="shared" si="3"/>
        <v>921.396</v>
      </c>
      <c r="Y116" s="86"/>
      <c r="Z116" s="86"/>
      <c r="AA116" s="86"/>
      <c r="AB116" s="86"/>
      <c r="AC116" s="86"/>
    </row>
    <row r="117" customHeight="1" spans="2:29">
      <c r="B117" s="54"/>
      <c r="C117" s="55">
        <v>106686</v>
      </c>
      <c r="D117" s="56" t="s">
        <v>67</v>
      </c>
      <c r="E117" s="57" t="s">
        <v>65</v>
      </c>
      <c r="F117" s="58" t="s">
        <v>37</v>
      </c>
      <c r="G117" s="55">
        <v>1900</v>
      </c>
      <c r="H117" s="59">
        <v>17.56</v>
      </c>
      <c r="I117" s="93">
        <v>30972035</v>
      </c>
      <c r="J117" s="107">
        <v>1900</v>
      </c>
      <c r="K117" s="108">
        <v>17.56</v>
      </c>
      <c r="L117" s="106">
        <v>43266</v>
      </c>
      <c r="M117" s="95"/>
      <c r="N117" s="96"/>
      <c r="O117" s="96"/>
      <c r="P117" s="96"/>
      <c r="Q117" s="96"/>
      <c r="R117" s="96">
        <v>43270</v>
      </c>
      <c r="S117" s="65" t="s">
        <v>38</v>
      </c>
      <c r="T117" s="78">
        <v>518</v>
      </c>
      <c r="U117" s="80">
        <f t="shared" si="2"/>
        <v>9096.08</v>
      </c>
      <c r="V117" s="78"/>
      <c r="W117" s="79"/>
      <c r="X117" s="80">
        <f t="shared" si="3"/>
        <v>9096.08</v>
      </c>
      <c r="Y117" s="86"/>
      <c r="Z117" s="86"/>
      <c r="AA117" s="86"/>
      <c r="AB117" s="86"/>
      <c r="AC117" s="86"/>
    </row>
    <row r="118" customHeight="1" spans="2:29">
      <c r="B118" s="54"/>
      <c r="C118" s="55">
        <v>106687</v>
      </c>
      <c r="D118" s="56" t="s">
        <v>687</v>
      </c>
      <c r="E118" s="57" t="s">
        <v>688</v>
      </c>
      <c r="F118" s="58" t="s">
        <v>37</v>
      </c>
      <c r="G118" s="55">
        <v>211</v>
      </c>
      <c r="H118" s="59">
        <v>1.3594</v>
      </c>
      <c r="I118" s="93">
        <v>30972036</v>
      </c>
      <c r="J118" s="107">
        <v>211</v>
      </c>
      <c r="K118" s="108">
        <v>1.3594</v>
      </c>
      <c r="L118" s="106">
        <v>43266</v>
      </c>
      <c r="M118" s="95"/>
      <c r="N118" s="96"/>
      <c r="O118" s="96"/>
      <c r="P118" s="96"/>
      <c r="Q118" s="96"/>
      <c r="R118" s="96">
        <v>43271</v>
      </c>
      <c r="S118" s="65" t="s">
        <v>38</v>
      </c>
      <c r="T118" s="78">
        <v>592</v>
      </c>
      <c r="U118" s="80">
        <f t="shared" si="2"/>
        <v>804.7648</v>
      </c>
      <c r="V118" s="78"/>
      <c r="W118" s="79"/>
      <c r="X118" s="80">
        <f t="shared" si="3"/>
        <v>804.7648</v>
      </c>
      <c r="Y118" s="86"/>
      <c r="Z118" s="86"/>
      <c r="AA118" s="86"/>
      <c r="AB118" s="86"/>
      <c r="AC118" s="86"/>
    </row>
    <row r="119" customHeight="1" spans="2:29">
      <c r="B119" s="54"/>
      <c r="C119" s="55">
        <v>106688</v>
      </c>
      <c r="D119" s="56" t="s">
        <v>359</v>
      </c>
      <c r="E119" s="57" t="s">
        <v>360</v>
      </c>
      <c r="F119" s="58" t="s">
        <v>37</v>
      </c>
      <c r="G119" s="55">
        <v>210</v>
      </c>
      <c r="H119" s="59">
        <v>1.413</v>
      </c>
      <c r="I119" s="93">
        <v>30972037</v>
      </c>
      <c r="J119" s="107">
        <v>210</v>
      </c>
      <c r="K119" s="108">
        <v>1.413</v>
      </c>
      <c r="L119" s="106">
        <v>43266</v>
      </c>
      <c r="M119" s="95"/>
      <c r="N119" s="96"/>
      <c r="O119" s="96"/>
      <c r="P119" s="96"/>
      <c r="Q119" s="96"/>
      <c r="R119" s="96">
        <v>43273</v>
      </c>
      <c r="S119" s="65" t="s">
        <v>38</v>
      </c>
      <c r="T119" s="78">
        <v>657</v>
      </c>
      <c r="U119" s="80">
        <f t="shared" si="2"/>
        <v>928.341</v>
      </c>
      <c r="V119" s="78"/>
      <c r="W119" s="79"/>
      <c r="X119" s="80">
        <f t="shared" si="3"/>
        <v>928.341</v>
      </c>
      <c r="Y119" s="86"/>
      <c r="Z119" s="86"/>
      <c r="AA119" s="86"/>
      <c r="AB119" s="86"/>
      <c r="AC119" s="86"/>
    </row>
    <row r="120" customHeight="1" spans="2:29">
      <c r="B120" s="54"/>
      <c r="C120" s="55">
        <v>106691</v>
      </c>
      <c r="D120" s="56" t="s">
        <v>227</v>
      </c>
      <c r="E120" s="57" t="s">
        <v>228</v>
      </c>
      <c r="F120" s="58" t="s">
        <v>37</v>
      </c>
      <c r="G120" s="55">
        <v>200</v>
      </c>
      <c r="H120" s="59">
        <v>1.28</v>
      </c>
      <c r="I120" s="93">
        <v>30972038</v>
      </c>
      <c r="J120" s="107">
        <v>200</v>
      </c>
      <c r="K120" s="108">
        <v>1.28</v>
      </c>
      <c r="L120" s="106">
        <v>43266</v>
      </c>
      <c r="M120" s="95"/>
      <c r="N120" s="96"/>
      <c r="O120" s="96"/>
      <c r="P120" s="96"/>
      <c r="Q120" s="96"/>
      <c r="R120" s="96">
        <v>43271</v>
      </c>
      <c r="S120" s="65" t="s">
        <v>38</v>
      </c>
      <c r="T120" s="78">
        <v>436</v>
      </c>
      <c r="U120" s="80">
        <f t="shared" si="2"/>
        <v>558.08</v>
      </c>
      <c r="V120" s="78"/>
      <c r="W120" s="79"/>
      <c r="X120" s="80">
        <f t="shared" si="3"/>
        <v>558.08</v>
      </c>
      <c r="Y120" s="86"/>
      <c r="Z120" s="86"/>
      <c r="AA120" s="86"/>
      <c r="AB120" s="86"/>
      <c r="AC120" s="86"/>
    </row>
    <row r="121" customHeight="1" spans="2:29">
      <c r="B121" s="54">
        <v>43266</v>
      </c>
      <c r="C121" s="55">
        <v>106710</v>
      </c>
      <c r="D121" s="56" t="s">
        <v>610</v>
      </c>
      <c r="E121" s="57" t="s">
        <v>55</v>
      </c>
      <c r="F121" s="58" t="s">
        <v>37</v>
      </c>
      <c r="G121" s="55">
        <v>221</v>
      </c>
      <c r="H121" s="59">
        <v>1.4144</v>
      </c>
      <c r="I121" s="93">
        <v>30972005</v>
      </c>
      <c r="J121" s="107">
        <v>221</v>
      </c>
      <c r="K121" s="108">
        <v>1.4144</v>
      </c>
      <c r="L121" s="106">
        <v>43267</v>
      </c>
      <c r="M121" s="95"/>
      <c r="N121" s="96"/>
      <c r="O121" s="96"/>
      <c r="P121" s="96"/>
      <c r="Q121" s="96"/>
      <c r="R121" s="96">
        <v>43274</v>
      </c>
      <c r="S121" s="65" t="s">
        <v>38</v>
      </c>
      <c r="T121" s="78">
        <v>682</v>
      </c>
      <c r="U121" s="80">
        <f t="shared" si="2"/>
        <v>964.6208</v>
      </c>
      <c r="V121" s="78"/>
      <c r="W121" s="79"/>
      <c r="X121" s="80">
        <f t="shared" si="3"/>
        <v>964.6208</v>
      </c>
      <c r="Y121" s="86"/>
      <c r="Z121" s="86"/>
      <c r="AA121" s="86"/>
      <c r="AB121" s="86"/>
      <c r="AC121" s="86"/>
    </row>
    <row r="122" customHeight="1" spans="2:29">
      <c r="B122" s="54"/>
      <c r="C122" s="55">
        <v>106711</v>
      </c>
      <c r="D122" s="56" t="s">
        <v>128</v>
      </c>
      <c r="E122" s="57" t="s">
        <v>129</v>
      </c>
      <c r="F122" s="58" t="s">
        <v>37</v>
      </c>
      <c r="G122" s="55">
        <v>450</v>
      </c>
      <c r="H122" s="59">
        <v>3.96</v>
      </c>
      <c r="I122" s="93">
        <v>30972006</v>
      </c>
      <c r="J122" s="107">
        <v>450</v>
      </c>
      <c r="K122" s="108">
        <v>3.96</v>
      </c>
      <c r="L122" s="106">
        <v>43267</v>
      </c>
      <c r="M122" s="95"/>
      <c r="N122" s="96"/>
      <c r="O122" s="96"/>
      <c r="P122" s="96"/>
      <c r="Q122" s="96"/>
      <c r="R122" s="96">
        <v>43271</v>
      </c>
      <c r="S122" s="65" t="s">
        <v>38</v>
      </c>
      <c r="T122" s="78">
        <v>582</v>
      </c>
      <c r="U122" s="80">
        <f t="shared" si="2"/>
        <v>2304.72</v>
      </c>
      <c r="V122" s="78"/>
      <c r="W122" s="79"/>
      <c r="X122" s="80">
        <f t="shared" si="3"/>
        <v>2304.72</v>
      </c>
      <c r="Y122" s="86"/>
      <c r="Z122" s="86"/>
      <c r="AA122" s="86"/>
      <c r="AB122" s="86"/>
      <c r="AC122" s="86"/>
    </row>
    <row r="123" customHeight="1" spans="2:29">
      <c r="B123" s="54"/>
      <c r="C123" s="55">
        <v>106714</v>
      </c>
      <c r="D123" s="56" t="s">
        <v>205</v>
      </c>
      <c r="E123" s="57" t="s">
        <v>206</v>
      </c>
      <c r="F123" s="58" t="s">
        <v>37</v>
      </c>
      <c r="G123" s="55">
        <v>200</v>
      </c>
      <c r="H123" s="59">
        <v>1.307</v>
      </c>
      <c r="I123" s="93">
        <v>30972007</v>
      </c>
      <c r="J123" s="107">
        <v>200</v>
      </c>
      <c r="K123" s="108">
        <v>1.307</v>
      </c>
      <c r="L123" s="106">
        <v>43267</v>
      </c>
      <c r="M123" s="95"/>
      <c r="N123" s="96"/>
      <c r="O123" s="96"/>
      <c r="P123" s="96"/>
      <c r="Q123" s="96"/>
      <c r="R123" s="96">
        <v>43272</v>
      </c>
      <c r="S123" s="65" t="s">
        <v>38</v>
      </c>
      <c r="T123" s="78">
        <v>695</v>
      </c>
      <c r="U123" s="80">
        <f t="shared" si="2"/>
        <v>908.365</v>
      </c>
      <c r="V123" s="78"/>
      <c r="W123" s="79"/>
      <c r="X123" s="80">
        <f t="shared" si="3"/>
        <v>908.365</v>
      </c>
      <c r="Y123" s="86"/>
      <c r="Z123" s="86"/>
      <c r="AA123" s="86"/>
      <c r="AB123" s="86"/>
      <c r="AC123" s="86"/>
    </row>
    <row r="124" customHeight="1" spans="2:29">
      <c r="B124" s="54"/>
      <c r="C124" s="55">
        <v>106715</v>
      </c>
      <c r="D124" s="56" t="s">
        <v>748</v>
      </c>
      <c r="E124" s="57" t="s">
        <v>749</v>
      </c>
      <c r="F124" s="58" t="s">
        <v>37</v>
      </c>
      <c r="G124" s="55">
        <v>200</v>
      </c>
      <c r="H124" s="59">
        <v>1.367</v>
      </c>
      <c r="I124" s="93">
        <v>30972008</v>
      </c>
      <c r="J124" s="107">
        <v>200</v>
      </c>
      <c r="K124" s="108">
        <v>1.367</v>
      </c>
      <c r="L124" s="106">
        <v>43267</v>
      </c>
      <c r="M124" s="95"/>
      <c r="N124" s="96"/>
      <c r="O124" s="96"/>
      <c r="P124" s="96"/>
      <c r="Q124" s="96"/>
      <c r="R124" s="96">
        <v>43274</v>
      </c>
      <c r="S124" s="65" t="s">
        <v>38</v>
      </c>
      <c r="T124" s="78">
        <v>708</v>
      </c>
      <c r="U124" s="80">
        <f t="shared" si="2"/>
        <v>967.836</v>
      </c>
      <c r="V124" s="78"/>
      <c r="W124" s="79"/>
      <c r="X124" s="80">
        <f t="shared" si="3"/>
        <v>967.836</v>
      </c>
      <c r="Y124" s="86"/>
      <c r="Z124" s="86"/>
      <c r="AA124" s="86"/>
      <c r="AB124" s="86"/>
      <c r="AC124" s="86"/>
    </row>
    <row r="125" customHeight="1" spans="2:29">
      <c r="B125" s="54"/>
      <c r="C125" s="55">
        <v>106716</v>
      </c>
      <c r="D125" s="56" t="s">
        <v>427</v>
      </c>
      <c r="E125" s="57" t="s">
        <v>428</v>
      </c>
      <c r="F125" s="58" t="s">
        <v>37</v>
      </c>
      <c r="G125" s="55">
        <v>400</v>
      </c>
      <c r="H125" s="59">
        <v>2.649</v>
      </c>
      <c r="I125" s="93">
        <v>30972009</v>
      </c>
      <c r="J125" s="107">
        <v>400</v>
      </c>
      <c r="K125" s="108">
        <v>2.649</v>
      </c>
      <c r="L125" s="106">
        <v>43267</v>
      </c>
      <c r="M125" s="95"/>
      <c r="N125" s="96"/>
      <c r="O125" s="96"/>
      <c r="P125" s="96"/>
      <c r="Q125" s="96"/>
      <c r="R125" s="96">
        <v>43274</v>
      </c>
      <c r="S125" s="65" t="s">
        <v>38</v>
      </c>
      <c r="T125" s="78">
        <v>780</v>
      </c>
      <c r="U125" s="80">
        <f t="shared" si="2"/>
        <v>2066.22</v>
      </c>
      <c r="V125" s="78"/>
      <c r="W125" s="79"/>
      <c r="X125" s="80">
        <f t="shared" si="3"/>
        <v>2066.22</v>
      </c>
      <c r="Y125" s="86"/>
      <c r="Z125" s="86"/>
      <c r="AA125" s="86"/>
      <c r="AB125" s="86"/>
      <c r="AC125" s="86"/>
    </row>
    <row r="126" customHeight="1" spans="2:29">
      <c r="B126" s="54"/>
      <c r="C126" s="55">
        <v>106717</v>
      </c>
      <c r="D126" s="56" t="s">
        <v>750</v>
      </c>
      <c r="E126" s="57" t="s">
        <v>751</v>
      </c>
      <c r="F126" s="58" t="s">
        <v>37</v>
      </c>
      <c r="G126" s="55">
        <v>258</v>
      </c>
      <c r="H126" s="59">
        <v>2.1955</v>
      </c>
      <c r="I126" s="93">
        <v>30972010</v>
      </c>
      <c r="J126" s="107">
        <v>258</v>
      </c>
      <c r="K126" s="108">
        <v>2.1955</v>
      </c>
      <c r="L126" s="106">
        <v>43267</v>
      </c>
      <c r="M126" s="95"/>
      <c r="N126" s="96"/>
      <c r="O126" s="96"/>
      <c r="P126" s="96"/>
      <c r="Q126" s="96"/>
      <c r="R126" s="96">
        <v>43273</v>
      </c>
      <c r="S126" s="65" t="s">
        <v>38</v>
      </c>
      <c r="T126" s="78">
        <v>530</v>
      </c>
      <c r="U126" s="80">
        <f t="shared" si="2"/>
        <v>1163.615</v>
      </c>
      <c r="V126" s="78"/>
      <c r="W126" s="79"/>
      <c r="X126" s="80">
        <f t="shared" si="3"/>
        <v>1163.615</v>
      </c>
      <c r="Y126" s="86"/>
      <c r="Z126" s="86"/>
      <c r="AA126" s="86"/>
      <c r="AB126" s="86"/>
      <c r="AC126" s="86"/>
    </row>
    <row r="127" customHeight="1" spans="2:29">
      <c r="B127" s="54"/>
      <c r="C127" s="55">
        <v>106721</v>
      </c>
      <c r="D127" s="56" t="s">
        <v>62</v>
      </c>
      <c r="E127" s="57" t="s">
        <v>63</v>
      </c>
      <c r="F127" s="58" t="s">
        <v>37</v>
      </c>
      <c r="G127" s="55">
        <v>275</v>
      </c>
      <c r="H127" s="59">
        <v>2.1425</v>
      </c>
      <c r="I127" s="93">
        <v>30972011</v>
      </c>
      <c r="J127" s="107">
        <v>275</v>
      </c>
      <c r="K127" s="108">
        <v>2.1425</v>
      </c>
      <c r="L127" s="106">
        <v>43267</v>
      </c>
      <c r="M127" s="95"/>
      <c r="N127" s="96"/>
      <c r="O127" s="96"/>
      <c r="P127" s="96"/>
      <c r="Q127" s="96"/>
      <c r="R127" s="96">
        <v>43272</v>
      </c>
      <c r="S127" s="65" t="s">
        <v>38</v>
      </c>
      <c r="T127" s="78">
        <v>517</v>
      </c>
      <c r="U127" s="80">
        <f t="shared" si="2"/>
        <v>1107.6725</v>
      </c>
      <c r="V127" s="78"/>
      <c r="W127" s="79"/>
      <c r="X127" s="80">
        <f t="shared" si="3"/>
        <v>1107.6725</v>
      </c>
      <c r="Y127" s="86"/>
      <c r="Z127" s="86"/>
      <c r="AA127" s="86"/>
      <c r="AB127" s="86"/>
      <c r="AC127" s="86"/>
    </row>
    <row r="128" customHeight="1" spans="2:29">
      <c r="B128" s="54"/>
      <c r="C128" s="55">
        <v>106723</v>
      </c>
      <c r="D128" s="56" t="s">
        <v>362</v>
      </c>
      <c r="E128" s="57" t="s">
        <v>47</v>
      </c>
      <c r="F128" s="58" t="s">
        <v>37</v>
      </c>
      <c r="G128" s="55">
        <v>220</v>
      </c>
      <c r="H128" s="59">
        <v>1.42</v>
      </c>
      <c r="I128" s="93">
        <v>30972012</v>
      </c>
      <c r="J128" s="107">
        <v>220</v>
      </c>
      <c r="K128" s="108">
        <v>1.42</v>
      </c>
      <c r="L128" s="106">
        <v>43267</v>
      </c>
      <c r="M128" s="95"/>
      <c r="N128" s="96"/>
      <c r="O128" s="96"/>
      <c r="P128" s="96"/>
      <c r="Q128" s="96"/>
      <c r="R128" s="96">
        <v>43273</v>
      </c>
      <c r="S128" s="65" t="s">
        <v>38</v>
      </c>
      <c r="T128" s="78">
        <v>691</v>
      </c>
      <c r="U128" s="80">
        <f t="shared" si="2"/>
        <v>981.22</v>
      </c>
      <c r="V128" s="78"/>
      <c r="W128" s="79"/>
      <c r="X128" s="80">
        <f t="shared" si="3"/>
        <v>981.22</v>
      </c>
      <c r="Y128" s="86"/>
      <c r="Z128" s="86"/>
      <c r="AA128" s="86"/>
      <c r="AB128" s="86"/>
      <c r="AC128" s="86"/>
    </row>
    <row r="129" customHeight="1" spans="2:29">
      <c r="B129" s="54"/>
      <c r="C129" s="55">
        <v>106735</v>
      </c>
      <c r="D129" s="56" t="s">
        <v>86</v>
      </c>
      <c r="E129" s="57" t="s">
        <v>87</v>
      </c>
      <c r="F129" s="58" t="s">
        <v>37</v>
      </c>
      <c r="G129" s="55">
        <v>2520</v>
      </c>
      <c r="H129" s="59">
        <v>19.157</v>
      </c>
      <c r="I129" s="93">
        <v>30972013</v>
      </c>
      <c r="J129" s="107">
        <v>2520</v>
      </c>
      <c r="K129" s="108">
        <v>19.157</v>
      </c>
      <c r="L129" s="106">
        <v>43267</v>
      </c>
      <c r="M129" s="95"/>
      <c r="N129" s="96"/>
      <c r="O129" s="96"/>
      <c r="P129" s="96"/>
      <c r="Q129" s="96"/>
      <c r="R129" s="96">
        <v>43271</v>
      </c>
      <c r="S129" s="65" t="s">
        <v>38</v>
      </c>
      <c r="T129" s="78">
        <v>372</v>
      </c>
      <c r="U129" s="80">
        <f t="shared" si="2"/>
        <v>7126.404</v>
      </c>
      <c r="V129" s="78"/>
      <c r="W129" s="79"/>
      <c r="X129" s="80">
        <f t="shared" si="3"/>
        <v>7126.404</v>
      </c>
      <c r="Y129" s="86"/>
      <c r="Z129" s="86"/>
      <c r="AA129" s="86"/>
      <c r="AB129" s="86"/>
      <c r="AC129" s="86"/>
    </row>
    <row r="130" customHeight="1" spans="2:29">
      <c r="B130" s="54"/>
      <c r="C130" s="55">
        <v>106737</v>
      </c>
      <c r="D130" s="56" t="s">
        <v>232</v>
      </c>
      <c r="E130" s="57" t="s">
        <v>233</v>
      </c>
      <c r="F130" s="58" t="s">
        <v>37</v>
      </c>
      <c r="G130" s="55">
        <v>200</v>
      </c>
      <c r="H130" s="59">
        <v>1.767</v>
      </c>
      <c r="I130" s="93">
        <v>30972014</v>
      </c>
      <c r="J130" s="107">
        <v>200</v>
      </c>
      <c r="K130" s="108">
        <v>1.767</v>
      </c>
      <c r="L130" s="106">
        <v>43267</v>
      </c>
      <c r="M130" s="95"/>
      <c r="N130" s="96"/>
      <c r="O130" s="96"/>
      <c r="P130" s="96"/>
      <c r="Q130" s="96"/>
      <c r="R130" s="96">
        <v>43273</v>
      </c>
      <c r="S130" s="65" t="s">
        <v>38</v>
      </c>
      <c r="T130" s="78">
        <v>621</v>
      </c>
      <c r="U130" s="80">
        <f t="shared" si="2"/>
        <v>1097.307</v>
      </c>
      <c r="V130" s="78"/>
      <c r="W130" s="79"/>
      <c r="X130" s="80">
        <f t="shared" si="3"/>
        <v>1097.307</v>
      </c>
      <c r="Y130" s="86"/>
      <c r="Z130" s="86"/>
      <c r="AA130" s="86"/>
      <c r="AB130" s="86"/>
      <c r="AC130" s="86"/>
    </row>
    <row r="131" customHeight="1" spans="2:29">
      <c r="B131" s="54"/>
      <c r="C131" s="55">
        <v>106738</v>
      </c>
      <c r="D131" s="56" t="s">
        <v>582</v>
      </c>
      <c r="E131" s="57" t="s">
        <v>583</v>
      </c>
      <c r="F131" s="58" t="s">
        <v>37</v>
      </c>
      <c r="G131" s="55">
        <v>200</v>
      </c>
      <c r="H131" s="59">
        <v>1.537</v>
      </c>
      <c r="I131" s="93">
        <v>30972015</v>
      </c>
      <c r="J131" s="107">
        <v>200</v>
      </c>
      <c r="K131" s="108">
        <v>1.537</v>
      </c>
      <c r="L131" s="106">
        <v>43267</v>
      </c>
      <c r="M131" s="95"/>
      <c r="N131" s="96"/>
      <c r="O131" s="96"/>
      <c r="P131" s="96"/>
      <c r="Q131" s="96"/>
      <c r="R131" s="96">
        <v>43274</v>
      </c>
      <c r="S131" s="65" t="s">
        <v>38</v>
      </c>
      <c r="T131" s="78">
        <v>628</v>
      </c>
      <c r="U131" s="80">
        <f t="shared" si="2"/>
        <v>965.236</v>
      </c>
      <c r="V131" s="78"/>
      <c r="W131" s="79"/>
      <c r="X131" s="80">
        <f t="shared" si="3"/>
        <v>965.236</v>
      </c>
      <c r="Y131" s="86"/>
      <c r="Z131" s="86"/>
      <c r="AA131" s="86"/>
      <c r="AB131" s="86"/>
      <c r="AC131" s="86"/>
    </row>
    <row r="132" customHeight="1" spans="2:29">
      <c r="B132" s="54"/>
      <c r="C132" s="55">
        <v>106739</v>
      </c>
      <c r="D132" s="56" t="s">
        <v>752</v>
      </c>
      <c r="E132" s="57" t="s">
        <v>632</v>
      </c>
      <c r="F132" s="58" t="s">
        <v>37</v>
      </c>
      <c r="G132" s="55">
        <v>200</v>
      </c>
      <c r="H132" s="59">
        <v>1.394</v>
      </c>
      <c r="I132" s="93">
        <v>30972016</v>
      </c>
      <c r="J132" s="107">
        <v>200</v>
      </c>
      <c r="K132" s="108">
        <v>1.394</v>
      </c>
      <c r="L132" s="106">
        <v>43267</v>
      </c>
      <c r="M132" s="95"/>
      <c r="N132" s="96"/>
      <c r="O132" s="96"/>
      <c r="P132" s="96"/>
      <c r="Q132" s="96"/>
      <c r="R132" s="96">
        <v>43271</v>
      </c>
      <c r="S132" s="65" t="s">
        <v>38</v>
      </c>
      <c r="T132" s="78">
        <v>651</v>
      </c>
      <c r="U132" s="80">
        <f t="shared" si="2"/>
        <v>907.494</v>
      </c>
      <c r="V132" s="78"/>
      <c r="W132" s="79"/>
      <c r="X132" s="80">
        <f t="shared" si="3"/>
        <v>907.494</v>
      </c>
      <c r="Y132" s="86"/>
      <c r="Z132" s="86"/>
      <c r="AA132" s="86"/>
      <c r="AB132" s="86"/>
      <c r="AC132" s="86"/>
    </row>
    <row r="133" customHeight="1" spans="2:29">
      <c r="B133" s="54">
        <v>43270</v>
      </c>
      <c r="C133" s="55">
        <v>106780</v>
      </c>
      <c r="D133" s="56" t="s">
        <v>305</v>
      </c>
      <c r="E133" s="57" t="s">
        <v>112</v>
      </c>
      <c r="F133" s="58" t="s">
        <v>37</v>
      </c>
      <c r="G133" s="55">
        <v>1600</v>
      </c>
      <c r="H133" s="59">
        <v>10.27</v>
      </c>
      <c r="I133" s="93">
        <v>30972017</v>
      </c>
      <c r="J133" s="107">
        <v>1600</v>
      </c>
      <c r="K133" s="108">
        <v>10.27</v>
      </c>
      <c r="L133" s="106">
        <v>43271</v>
      </c>
      <c r="M133" s="95"/>
      <c r="N133" s="96"/>
      <c r="O133" s="96"/>
      <c r="P133" s="96"/>
      <c r="Q133" s="96"/>
      <c r="R133" s="96">
        <v>43274</v>
      </c>
      <c r="S133" s="65" t="s">
        <v>38</v>
      </c>
      <c r="T133" s="78">
        <v>340</v>
      </c>
      <c r="U133" s="80">
        <f t="shared" ref="U133:U196" si="4">T133*H133</f>
        <v>3491.8</v>
      </c>
      <c r="V133" s="78"/>
      <c r="W133" s="79"/>
      <c r="X133" s="80">
        <f t="shared" ref="X133:X196" si="5">W133+U133</f>
        <v>3491.8</v>
      </c>
      <c r="Y133" s="86"/>
      <c r="Z133" s="86"/>
      <c r="AA133" s="86"/>
      <c r="AB133" s="86"/>
      <c r="AC133" s="86"/>
    </row>
    <row r="134" customHeight="1" spans="2:29">
      <c r="B134" s="54"/>
      <c r="C134" s="55">
        <v>106792</v>
      </c>
      <c r="D134" s="56" t="s">
        <v>169</v>
      </c>
      <c r="E134" s="57" t="s">
        <v>51</v>
      </c>
      <c r="F134" s="58" t="s">
        <v>37</v>
      </c>
      <c r="G134" s="55">
        <v>370</v>
      </c>
      <c r="H134" s="59">
        <v>2.368</v>
      </c>
      <c r="I134" s="93">
        <v>30972018</v>
      </c>
      <c r="J134" s="107">
        <v>370</v>
      </c>
      <c r="K134" s="108">
        <v>2.368</v>
      </c>
      <c r="L134" s="106">
        <v>43271</v>
      </c>
      <c r="M134" s="95"/>
      <c r="N134" s="96"/>
      <c r="O134" s="96"/>
      <c r="P134" s="96"/>
      <c r="Q134" s="96"/>
      <c r="R134" s="96">
        <v>43276</v>
      </c>
      <c r="S134" s="65" t="s">
        <v>38</v>
      </c>
      <c r="T134" s="78">
        <v>570</v>
      </c>
      <c r="U134" s="80">
        <f t="shared" si="4"/>
        <v>1349.76</v>
      </c>
      <c r="V134" s="78"/>
      <c r="W134" s="79"/>
      <c r="X134" s="80">
        <f t="shared" si="5"/>
        <v>1349.76</v>
      </c>
      <c r="Y134" s="86"/>
      <c r="Z134" s="86"/>
      <c r="AA134" s="86"/>
      <c r="AB134" s="86"/>
      <c r="AC134" s="86"/>
    </row>
    <row r="135" customHeight="1" spans="2:29">
      <c r="B135" s="54"/>
      <c r="C135" s="55">
        <v>106795</v>
      </c>
      <c r="D135" s="56" t="s">
        <v>193</v>
      </c>
      <c r="E135" s="57" t="s">
        <v>194</v>
      </c>
      <c r="F135" s="58" t="s">
        <v>37</v>
      </c>
      <c r="G135" s="55">
        <v>3450</v>
      </c>
      <c r="H135" s="59">
        <v>31.05</v>
      </c>
      <c r="I135" s="93">
        <v>30972019</v>
      </c>
      <c r="J135" s="107">
        <v>3450</v>
      </c>
      <c r="K135" s="108">
        <v>31.05</v>
      </c>
      <c r="L135" s="106">
        <v>43271</v>
      </c>
      <c r="M135" s="95"/>
      <c r="N135" s="96"/>
      <c r="O135" s="96"/>
      <c r="P135" s="96"/>
      <c r="Q135" s="96"/>
      <c r="R135" s="96">
        <v>43274</v>
      </c>
      <c r="S135" s="65" t="s">
        <v>38</v>
      </c>
      <c r="T135" s="78">
        <v>625</v>
      </c>
      <c r="U135" s="80">
        <f t="shared" si="4"/>
        <v>19406.25</v>
      </c>
      <c r="V135" s="78"/>
      <c r="W135" s="79"/>
      <c r="X135" s="80">
        <f t="shared" si="5"/>
        <v>19406.25</v>
      </c>
      <c r="Y135" s="86"/>
      <c r="Z135" s="86"/>
      <c r="AA135" s="86"/>
      <c r="AB135" s="86"/>
      <c r="AC135" s="86"/>
    </row>
    <row r="136" customHeight="1" spans="2:29">
      <c r="B136" s="54"/>
      <c r="C136" s="55">
        <v>106800</v>
      </c>
      <c r="D136" s="56" t="s">
        <v>99</v>
      </c>
      <c r="E136" s="57" t="s">
        <v>65</v>
      </c>
      <c r="F136" s="58" t="s">
        <v>37</v>
      </c>
      <c r="G136" s="55">
        <v>1300</v>
      </c>
      <c r="H136" s="59">
        <v>8.32</v>
      </c>
      <c r="I136" s="93">
        <v>30972020</v>
      </c>
      <c r="J136" s="107">
        <v>1300</v>
      </c>
      <c r="K136" s="108">
        <v>8.32</v>
      </c>
      <c r="L136" s="106">
        <v>43271</v>
      </c>
      <c r="M136" s="95"/>
      <c r="N136" s="96"/>
      <c r="O136" s="96"/>
      <c r="P136" s="96"/>
      <c r="Q136" s="96"/>
      <c r="R136" s="96">
        <v>43276</v>
      </c>
      <c r="S136" s="65" t="s">
        <v>38</v>
      </c>
      <c r="T136" s="78">
        <v>568</v>
      </c>
      <c r="U136" s="80">
        <f t="shared" si="4"/>
        <v>4725.76</v>
      </c>
      <c r="V136" s="78"/>
      <c r="W136" s="79"/>
      <c r="X136" s="80">
        <f t="shared" si="5"/>
        <v>4725.76</v>
      </c>
      <c r="Y136" s="86"/>
      <c r="Z136" s="86"/>
      <c r="AA136" s="86"/>
      <c r="AB136" s="86"/>
      <c r="AC136" s="86"/>
    </row>
    <row r="137" customHeight="1" spans="2:29">
      <c r="B137" s="54"/>
      <c r="C137" s="55">
        <v>106802</v>
      </c>
      <c r="D137" s="56" t="s">
        <v>99</v>
      </c>
      <c r="E137" s="57" t="s">
        <v>40</v>
      </c>
      <c r="F137" s="58" t="s">
        <v>37</v>
      </c>
      <c r="G137" s="55">
        <v>1600</v>
      </c>
      <c r="H137" s="59">
        <v>10.33</v>
      </c>
      <c r="I137" s="93">
        <v>30972021</v>
      </c>
      <c r="J137" s="107">
        <v>1600</v>
      </c>
      <c r="K137" s="108">
        <v>10.33</v>
      </c>
      <c r="L137" s="106">
        <v>43271</v>
      </c>
      <c r="M137" s="95"/>
      <c r="N137" s="96"/>
      <c r="O137" s="96"/>
      <c r="P137" s="96"/>
      <c r="Q137" s="96"/>
      <c r="R137" s="96">
        <v>43276</v>
      </c>
      <c r="S137" s="65" t="s">
        <v>38</v>
      </c>
      <c r="T137" s="78">
        <v>479</v>
      </c>
      <c r="U137" s="80">
        <f t="shared" si="4"/>
        <v>4948.07</v>
      </c>
      <c r="V137" s="78"/>
      <c r="W137" s="79"/>
      <c r="X137" s="80">
        <f t="shared" si="5"/>
        <v>4948.07</v>
      </c>
      <c r="Y137" s="86"/>
      <c r="Z137" s="86"/>
      <c r="AA137" s="86"/>
      <c r="AB137" s="86"/>
      <c r="AC137" s="86"/>
    </row>
    <row r="138" customHeight="1" spans="2:29">
      <c r="B138" s="54"/>
      <c r="C138" s="55">
        <v>106804</v>
      </c>
      <c r="D138" s="56" t="s">
        <v>105</v>
      </c>
      <c r="E138" s="57" t="s">
        <v>40</v>
      </c>
      <c r="F138" s="58" t="s">
        <v>37</v>
      </c>
      <c r="G138" s="55">
        <v>600</v>
      </c>
      <c r="H138" s="59">
        <v>4.11</v>
      </c>
      <c r="I138" s="93">
        <v>30972022</v>
      </c>
      <c r="J138" s="107">
        <v>600</v>
      </c>
      <c r="K138" s="108">
        <v>4.11</v>
      </c>
      <c r="L138" s="106">
        <v>43271</v>
      </c>
      <c r="M138" s="95"/>
      <c r="N138" s="96"/>
      <c r="O138" s="96"/>
      <c r="P138" s="96"/>
      <c r="Q138" s="96"/>
      <c r="R138" s="96">
        <v>43276</v>
      </c>
      <c r="S138" s="65" t="s">
        <v>38</v>
      </c>
      <c r="T138" s="78">
        <v>559</v>
      </c>
      <c r="U138" s="80">
        <f t="shared" si="4"/>
        <v>2297.49</v>
      </c>
      <c r="V138" s="78"/>
      <c r="W138" s="79"/>
      <c r="X138" s="80">
        <f t="shared" si="5"/>
        <v>2297.49</v>
      </c>
      <c r="Y138" s="86"/>
      <c r="Z138" s="86"/>
      <c r="AA138" s="86"/>
      <c r="AB138" s="86"/>
      <c r="AC138" s="86"/>
    </row>
    <row r="139" customHeight="1" spans="2:29">
      <c r="B139" s="54"/>
      <c r="C139" s="55">
        <v>106805</v>
      </c>
      <c r="D139" s="56" t="s">
        <v>101</v>
      </c>
      <c r="E139" s="57" t="s">
        <v>102</v>
      </c>
      <c r="F139" s="58" t="s">
        <v>37</v>
      </c>
      <c r="G139" s="55">
        <v>230</v>
      </c>
      <c r="H139" s="59">
        <v>1.562</v>
      </c>
      <c r="I139" s="93">
        <v>30972023</v>
      </c>
      <c r="J139" s="107">
        <v>230</v>
      </c>
      <c r="K139" s="108">
        <v>1.562</v>
      </c>
      <c r="L139" s="106">
        <v>43271</v>
      </c>
      <c r="M139" s="95"/>
      <c r="N139" s="96"/>
      <c r="O139" s="96"/>
      <c r="P139" s="96"/>
      <c r="Q139" s="96"/>
      <c r="R139" s="96">
        <v>43276</v>
      </c>
      <c r="S139" s="65" t="s">
        <v>38</v>
      </c>
      <c r="T139" s="78">
        <v>884</v>
      </c>
      <c r="U139" s="80">
        <f t="shared" si="4"/>
        <v>1380.808</v>
      </c>
      <c r="V139" s="78"/>
      <c r="W139" s="79"/>
      <c r="X139" s="80">
        <f t="shared" si="5"/>
        <v>1380.808</v>
      </c>
      <c r="Y139" s="86"/>
      <c r="Z139" s="86"/>
      <c r="AA139" s="86"/>
      <c r="AB139" s="86"/>
      <c r="AC139" s="86"/>
    </row>
    <row r="140" customHeight="1" spans="2:29">
      <c r="B140" s="54"/>
      <c r="C140" s="55">
        <v>106808</v>
      </c>
      <c r="D140" s="56" t="s">
        <v>267</v>
      </c>
      <c r="E140" s="57" t="s">
        <v>188</v>
      </c>
      <c r="F140" s="58" t="s">
        <v>37</v>
      </c>
      <c r="G140" s="55">
        <v>200</v>
      </c>
      <c r="H140" s="59">
        <v>1.64</v>
      </c>
      <c r="I140" s="93">
        <v>30972024</v>
      </c>
      <c r="J140" s="107">
        <v>200</v>
      </c>
      <c r="K140" s="108">
        <v>1.64</v>
      </c>
      <c r="L140" s="106">
        <v>43271</v>
      </c>
      <c r="M140" s="95"/>
      <c r="N140" s="96"/>
      <c r="O140" s="96"/>
      <c r="P140" s="96"/>
      <c r="Q140" s="96"/>
      <c r="R140" s="96">
        <v>43276</v>
      </c>
      <c r="S140" s="65" t="s">
        <v>38</v>
      </c>
      <c r="T140" s="78">
        <v>582</v>
      </c>
      <c r="U140" s="80">
        <f t="shared" si="4"/>
        <v>954.48</v>
      </c>
      <c r="V140" s="78"/>
      <c r="W140" s="79"/>
      <c r="X140" s="80">
        <f t="shared" si="5"/>
        <v>954.48</v>
      </c>
      <c r="Y140" s="86"/>
      <c r="Z140" s="86"/>
      <c r="AA140" s="86"/>
      <c r="AB140" s="86"/>
      <c r="AC140" s="86"/>
    </row>
    <row r="141" customHeight="1" spans="2:29">
      <c r="B141" s="54"/>
      <c r="C141" s="55">
        <v>106810</v>
      </c>
      <c r="D141" s="56" t="s">
        <v>83</v>
      </c>
      <c r="E141" s="57" t="s">
        <v>84</v>
      </c>
      <c r="F141" s="58" t="s">
        <v>37</v>
      </c>
      <c r="G141" s="55">
        <v>430</v>
      </c>
      <c r="H141" s="59">
        <v>3.166</v>
      </c>
      <c r="I141" s="93">
        <v>30972025</v>
      </c>
      <c r="J141" s="107">
        <v>430</v>
      </c>
      <c r="K141" s="108">
        <v>3.166</v>
      </c>
      <c r="L141" s="106">
        <v>43271</v>
      </c>
      <c r="M141" s="95"/>
      <c r="N141" s="96"/>
      <c r="O141" s="96"/>
      <c r="P141" s="96"/>
      <c r="Q141" s="96"/>
      <c r="R141" s="96">
        <v>43277</v>
      </c>
      <c r="S141" s="65" t="s">
        <v>38</v>
      </c>
      <c r="T141" s="78">
        <v>650</v>
      </c>
      <c r="U141" s="80">
        <f t="shared" si="4"/>
        <v>2057.9</v>
      </c>
      <c r="V141" s="78"/>
      <c r="W141" s="79"/>
      <c r="X141" s="80">
        <f t="shared" si="5"/>
        <v>2057.9</v>
      </c>
      <c r="Y141" s="86"/>
      <c r="Z141" s="86"/>
      <c r="AA141" s="86"/>
      <c r="AB141" s="86"/>
      <c r="AC141" s="86"/>
    </row>
    <row r="142" customHeight="1" spans="2:29">
      <c r="B142" s="54"/>
      <c r="C142" s="55">
        <v>106811</v>
      </c>
      <c r="D142" s="56" t="s">
        <v>722</v>
      </c>
      <c r="E142" s="57" t="s">
        <v>43</v>
      </c>
      <c r="F142" s="58" t="s">
        <v>37</v>
      </c>
      <c r="G142" s="55">
        <v>950</v>
      </c>
      <c r="H142" s="59">
        <v>7.175</v>
      </c>
      <c r="I142" s="93">
        <v>30972026</v>
      </c>
      <c r="J142" s="107">
        <v>950</v>
      </c>
      <c r="K142" s="108">
        <v>7.175</v>
      </c>
      <c r="L142" s="106">
        <v>43271</v>
      </c>
      <c r="M142" s="95"/>
      <c r="N142" s="96"/>
      <c r="O142" s="96"/>
      <c r="P142" s="96"/>
      <c r="Q142" s="96"/>
      <c r="R142" s="96">
        <v>43277</v>
      </c>
      <c r="S142" s="65" t="s">
        <v>38</v>
      </c>
      <c r="T142" s="78">
        <v>633</v>
      </c>
      <c r="U142" s="80">
        <f t="shared" si="4"/>
        <v>4541.775</v>
      </c>
      <c r="V142" s="78"/>
      <c r="W142" s="79"/>
      <c r="X142" s="80">
        <f t="shared" si="5"/>
        <v>4541.775</v>
      </c>
      <c r="Y142" s="86"/>
      <c r="Z142" s="86"/>
      <c r="AA142" s="86"/>
      <c r="AB142" s="86"/>
      <c r="AC142" s="86"/>
    </row>
    <row r="143" customHeight="1" spans="2:29">
      <c r="B143" s="54"/>
      <c r="C143" s="55">
        <v>106813</v>
      </c>
      <c r="D143" s="56" t="s">
        <v>432</v>
      </c>
      <c r="E143" s="57" t="s">
        <v>433</v>
      </c>
      <c r="F143" s="58" t="s">
        <v>37</v>
      </c>
      <c r="G143" s="55">
        <v>500</v>
      </c>
      <c r="H143" s="59">
        <v>3.2</v>
      </c>
      <c r="I143" s="93">
        <v>30972027</v>
      </c>
      <c r="J143" s="107">
        <v>500</v>
      </c>
      <c r="K143" s="108">
        <v>3.2</v>
      </c>
      <c r="L143" s="106">
        <v>43271</v>
      </c>
      <c r="M143" s="95"/>
      <c r="N143" s="96"/>
      <c r="O143" s="96"/>
      <c r="P143" s="96"/>
      <c r="Q143" s="96"/>
      <c r="R143" s="96">
        <v>43275</v>
      </c>
      <c r="S143" s="65" t="s">
        <v>38</v>
      </c>
      <c r="T143" s="78">
        <v>702</v>
      </c>
      <c r="U143" s="80">
        <f t="shared" si="4"/>
        <v>2246.4</v>
      </c>
      <c r="V143" s="78"/>
      <c r="W143" s="79"/>
      <c r="X143" s="80">
        <f t="shared" si="5"/>
        <v>2246.4</v>
      </c>
      <c r="Y143" s="86"/>
      <c r="Z143" s="86"/>
      <c r="AA143" s="86"/>
      <c r="AB143" s="86"/>
      <c r="AC143" s="86"/>
    </row>
    <row r="144" customHeight="1" spans="2:29">
      <c r="B144" s="54"/>
      <c r="C144" s="55">
        <v>106817</v>
      </c>
      <c r="D144" s="56" t="s">
        <v>181</v>
      </c>
      <c r="E144" s="57" t="s">
        <v>182</v>
      </c>
      <c r="F144" s="58" t="s">
        <v>37</v>
      </c>
      <c r="G144" s="55">
        <v>480</v>
      </c>
      <c r="H144" s="59">
        <v>3.864</v>
      </c>
      <c r="I144" s="93">
        <v>30972028</v>
      </c>
      <c r="J144" s="107">
        <v>480</v>
      </c>
      <c r="K144" s="108">
        <v>3.864</v>
      </c>
      <c r="L144" s="106">
        <v>43271</v>
      </c>
      <c r="M144" s="95"/>
      <c r="N144" s="96"/>
      <c r="O144" s="96"/>
      <c r="P144" s="96"/>
      <c r="Q144" s="96"/>
      <c r="R144" s="96">
        <v>43276</v>
      </c>
      <c r="S144" s="65" t="s">
        <v>38</v>
      </c>
      <c r="T144" s="78">
        <v>656</v>
      </c>
      <c r="U144" s="80">
        <f t="shared" si="4"/>
        <v>2534.784</v>
      </c>
      <c r="V144" s="78"/>
      <c r="W144" s="79"/>
      <c r="X144" s="80">
        <f t="shared" si="5"/>
        <v>2534.784</v>
      </c>
      <c r="Y144" s="86"/>
      <c r="Z144" s="86"/>
      <c r="AA144" s="86"/>
      <c r="AB144" s="86"/>
      <c r="AC144" s="86"/>
    </row>
    <row r="145" customHeight="1" spans="2:29">
      <c r="B145" s="54"/>
      <c r="C145" s="55">
        <v>106818</v>
      </c>
      <c r="D145" s="56" t="s">
        <v>302</v>
      </c>
      <c r="E145" s="57" t="s">
        <v>45</v>
      </c>
      <c r="F145" s="58" t="s">
        <v>37</v>
      </c>
      <c r="G145" s="55">
        <v>210</v>
      </c>
      <c r="H145" s="59">
        <v>1.599</v>
      </c>
      <c r="I145" s="93">
        <v>30972029</v>
      </c>
      <c r="J145" s="107">
        <v>210</v>
      </c>
      <c r="K145" s="108">
        <v>1.599</v>
      </c>
      <c r="L145" s="106">
        <v>43271</v>
      </c>
      <c r="M145" s="95"/>
      <c r="N145" s="96"/>
      <c r="O145" s="96"/>
      <c r="P145" s="96"/>
      <c r="Q145" s="96"/>
      <c r="R145" s="96">
        <v>43276</v>
      </c>
      <c r="S145" s="65" t="s">
        <v>38</v>
      </c>
      <c r="T145" s="78">
        <v>520</v>
      </c>
      <c r="U145" s="80">
        <f t="shared" si="4"/>
        <v>831.48</v>
      </c>
      <c r="V145" s="78"/>
      <c r="W145" s="79"/>
      <c r="X145" s="80">
        <f t="shared" si="5"/>
        <v>831.48</v>
      </c>
      <c r="Y145" s="86"/>
      <c r="Z145" s="86"/>
      <c r="AA145" s="86"/>
      <c r="AB145" s="86"/>
      <c r="AC145" s="86"/>
    </row>
    <row r="146" customHeight="1" spans="2:29">
      <c r="B146" s="54"/>
      <c r="C146" s="55">
        <v>106819</v>
      </c>
      <c r="D146" s="56" t="s">
        <v>442</v>
      </c>
      <c r="E146" s="57" t="s">
        <v>443</v>
      </c>
      <c r="F146" s="58" t="s">
        <v>37</v>
      </c>
      <c r="G146" s="55">
        <v>420</v>
      </c>
      <c r="H146" s="59">
        <v>3.012</v>
      </c>
      <c r="I146" s="93">
        <v>30972030</v>
      </c>
      <c r="J146" s="107">
        <v>420</v>
      </c>
      <c r="K146" s="108">
        <v>3.012</v>
      </c>
      <c r="L146" s="106">
        <v>43271</v>
      </c>
      <c r="M146" s="95"/>
      <c r="N146" s="96"/>
      <c r="O146" s="96"/>
      <c r="P146" s="96"/>
      <c r="Q146" s="96"/>
      <c r="R146" s="96">
        <v>43277</v>
      </c>
      <c r="S146" s="65" t="s">
        <v>38</v>
      </c>
      <c r="T146" s="78">
        <v>884</v>
      </c>
      <c r="U146" s="80">
        <f t="shared" si="4"/>
        <v>2662.608</v>
      </c>
      <c r="V146" s="78"/>
      <c r="W146" s="79"/>
      <c r="X146" s="80">
        <f t="shared" si="5"/>
        <v>2662.608</v>
      </c>
      <c r="Y146" s="86"/>
      <c r="Z146" s="86"/>
      <c r="AA146" s="86"/>
      <c r="AB146" s="86"/>
      <c r="AC146" s="86"/>
    </row>
    <row r="147" customHeight="1" spans="2:29">
      <c r="B147" s="54">
        <v>43271</v>
      </c>
      <c r="C147" s="55">
        <v>106928</v>
      </c>
      <c r="D147" s="56" t="s">
        <v>50</v>
      </c>
      <c r="E147" s="57" t="s">
        <v>51</v>
      </c>
      <c r="F147" s="58" t="s">
        <v>37</v>
      </c>
      <c r="G147" s="55">
        <v>800</v>
      </c>
      <c r="H147" s="59">
        <v>5.624</v>
      </c>
      <c r="I147" s="93">
        <v>30972001</v>
      </c>
      <c r="J147" s="107">
        <v>800</v>
      </c>
      <c r="K147" s="108">
        <v>5.624</v>
      </c>
      <c r="L147" s="106">
        <v>43272</v>
      </c>
      <c r="M147" s="95"/>
      <c r="N147" s="96"/>
      <c r="O147" s="96"/>
      <c r="P147" s="96"/>
      <c r="Q147" s="96"/>
      <c r="R147" s="96">
        <v>43276</v>
      </c>
      <c r="S147" s="65" t="s">
        <v>38</v>
      </c>
      <c r="T147" s="78">
        <v>540</v>
      </c>
      <c r="U147" s="80">
        <f t="shared" si="4"/>
        <v>3036.96</v>
      </c>
      <c r="V147" s="78"/>
      <c r="W147" s="79"/>
      <c r="X147" s="80">
        <f t="shared" si="5"/>
        <v>3036.96</v>
      </c>
      <c r="Y147" s="86"/>
      <c r="Z147" s="86"/>
      <c r="AA147" s="86"/>
      <c r="AB147" s="86"/>
      <c r="AC147" s="86"/>
    </row>
    <row r="148" customHeight="1" spans="2:29">
      <c r="B148" s="54"/>
      <c r="C148" s="55">
        <v>106929</v>
      </c>
      <c r="D148" s="56" t="s">
        <v>94</v>
      </c>
      <c r="E148" s="57" t="s">
        <v>93</v>
      </c>
      <c r="F148" s="58" t="s">
        <v>37</v>
      </c>
      <c r="G148" s="55">
        <v>1654</v>
      </c>
      <c r="H148" s="59">
        <v>11.1168</v>
      </c>
      <c r="I148" s="93">
        <v>30972002</v>
      </c>
      <c r="J148" s="107">
        <v>1654</v>
      </c>
      <c r="K148" s="108">
        <v>11.1168</v>
      </c>
      <c r="L148" s="106">
        <v>43272</v>
      </c>
      <c r="M148" s="95"/>
      <c r="N148" s="96"/>
      <c r="O148" s="96"/>
      <c r="P148" s="96"/>
      <c r="Q148" s="96"/>
      <c r="R148" s="96">
        <v>43278</v>
      </c>
      <c r="S148" s="65" t="s">
        <v>38</v>
      </c>
      <c r="T148" s="78">
        <v>531</v>
      </c>
      <c r="U148" s="80">
        <f t="shared" si="4"/>
        <v>5903.0208</v>
      </c>
      <c r="V148" s="78"/>
      <c r="W148" s="79"/>
      <c r="X148" s="80">
        <f t="shared" si="5"/>
        <v>5903.0208</v>
      </c>
      <c r="Y148" s="86"/>
      <c r="Z148" s="86"/>
      <c r="AA148" s="86"/>
      <c r="AB148" s="86"/>
      <c r="AC148" s="86"/>
    </row>
    <row r="149" customHeight="1" spans="2:29">
      <c r="B149" s="54"/>
      <c r="C149" s="55">
        <v>106930</v>
      </c>
      <c r="D149" s="56" t="s">
        <v>349</v>
      </c>
      <c r="E149" s="57" t="s">
        <v>53</v>
      </c>
      <c r="F149" s="58" t="s">
        <v>37</v>
      </c>
      <c r="G149" s="55">
        <v>1050</v>
      </c>
      <c r="H149" s="59">
        <v>8.02</v>
      </c>
      <c r="I149" s="93">
        <v>30972003</v>
      </c>
      <c r="J149" s="107">
        <v>1050</v>
      </c>
      <c r="K149" s="108">
        <v>8.02</v>
      </c>
      <c r="L149" s="106">
        <v>43272</v>
      </c>
      <c r="M149" s="95"/>
      <c r="N149" s="96"/>
      <c r="O149" s="96"/>
      <c r="P149" s="96"/>
      <c r="Q149" s="96"/>
      <c r="R149" s="96">
        <v>43277</v>
      </c>
      <c r="S149" s="65" t="s">
        <v>38</v>
      </c>
      <c r="T149" s="78">
        <v>500</v>
      </c>
      <c r="U149" s="80">
        <f t="shared" si="4"/>
        <v>4010</v>
      </c>
      <c r="V149" s="78"/>
      <c r="W149" s="79"/>
      <c r="X149" s="80">
        <f t="shared" si="5"/>
        <v>4010</v>
      </c>
      <c r="Y149" s="86"/>
      <c r="Z149" s="86"/>
      <c r="AA149" s="86"/>
      <c r="AB149" s="86"/>
      <c r="AC149" s="86"/>
    </row>
    <row r="150" customHeight="1" spans="2:29">
      <c r="B150" s="54"/>
      <c r="C150" s="55">
        <v>106932</v>
      </c>
      <c r="D150" s="56" t="s">
        <v>444</v>
      </c>
      <c r="E150" s="57" t="s">
        <v>443</v>
      </c>
      <c r="F150" s="58" t="s">
        <v>37</v>
      </c>
      <c r="G150" s="55">
        <v>600</v>
      </c>
      <c r="H150" s="59">
        <v>3.84</v>
      </c>
      <c r="I150" s="93">
        <v>30972004</v>
      </c>
      <c r="J150" s="107">
        <v>600</v>
      </c>
      <c r="K150" s="108">
        <v>3.84</v>
      </c>
      <c r="L150" s="106">
        <v>43272</v>
      </c>
      <c r="M150" s="95"/>
      <c r="N150" s="96"/>
      <c r="O150" s="96"/>
      <c r="P150" s="96"/>
      <c r="Q150" s="96"/>
      <c r="R150" s="96">
        <v>43278</v>
      </c>
      <c r="S150" s="65" t="s">
        <v>38</v>
      </c>
      <c r="T150" s="78">
        <v>884</v>
      </c>
      <c r="U150" s="80">
        <f t="shared" si="4"/>
        <v>3394.56</v>
      </c>
      <c r="V150" s="78"/>
      <c r="W150" s="79"/>
      <c r="X150" s="80">
        <f t="shared" si="5"/>
        <v>3394.56</v>
      </c>
      <c r="Y150" s="86"/>
      <c r="Z150" s="86"/>
      <c r="AA150" s="86"/>
      <c r="AB150" s="86"/>
      <c r="AC150" s="86"/>
    </row>
    <row r="151" customHeight="1" spans="2:29">
      <c r="B151" s="54"/>
      <c r="C151" s="55">
        <v>106933</v>
      </c>
      <c r="D151" s="56" t="s">
        <v>174</v>
      </c>
      <c r="E151" s="57" t="s">
        <v>112</v>
      </c>
      <c r="F151" s="58" t="s">
        <v>37</v>
      </c>
      <c r="G151" s="55">
        <v>550</v>
      </c>
      <c r="H151" s="59">
        <v>4.765</v>
      </c>
      <c r="I151" s="93">
        <v>30899646</v>
      </c>
      <c r="J151" s="107">
        <v>550</v>
      </c>
      <c r="K151" s="108">
        <v>4.765</v>
      </c>
      <c r="L151" s="106">
        <v>43272</v>
      </c>
      <c r="M151" s="95"/>
      <c r="N151" s="96"/>
      <c r="O151" s="96"/>
      <c r="P151" s="96"/>
      <c r="Q151" s="96"/>
      <c r="R151" s="96">
        <v>43276</v>
      </c>
      <c r="S151" s="65" t="s">
        <v>38</v>
      </c>
      <c r="T151" s="78">
        <v>420</v>
      </c>
      <c r="U151" s="80">
        <f t="shared" si="4"/>
        <v>2001.3</v>
      </c>
      <c r="V151" s="78"/>
      <c r="W151" s="79"/>
      <c r="X151" s="80">
        <f t="shared" si="5"/>
        <v>2001.3</v>
      </c>
      <c r="Y151" s="86"/>
      <c r="Z151" s="86"/>
      <c r="AA151" s="86"/>
      <c r="AB151" s="86"/>
      <c r="AC151" s="86"/>
    </row>
    <row r="152" customHeight="1" spans="2:29">
      <c r="B152" s="54"/>
      <c r="C152" s="55">
        <v>106934</v>
      </c>
      <c r="D152" s="56" t="s">
        <v>753</v>
      </c>
      <c r="E152" s="57" t="s">
        <v>754</v>
      </c>
      <c r="F152" s="58" t="s">
        <v>37</v>
      </c>
      <c r="G152" s="55">
        <v>200</v>
      </c>
      <c r="H152" s="59">
        <v>1.442</v>
      </c>
      <c r="I152" s="93">
        <v>30899647</v>
      </c>
      <c r="J152" s="107">
        <v>200</v>
      </c>
      <c r="K152" s="108">
        <v>1.442</v>
      </c>
      <c r="L152" s="106">
        <v>43272</v>
      </c>
      <c r="M152" s="95"/>
      <c r="N152" s="96"/>
      <c r="O152" s="96"/>
      <c r="P152" s="96"/>
      <c r="Q152" s="96"/>
      <c r="R152" s="96">
        <v>43278</v>
      </c>
      <c r="S152" s="65" t="s">
        <v>38</v>
      </c>
      <c r="T152" s="78">
        <v>708</v>
      </c>
      <c r="U152" s="80">
        <f t="shared" si="4"/>
        <v>1020.936</v>
      </c>
      <c r="V152" s="78"/>
      <c r="W152" s="79"/>
      <c r="X152" s="80">
        <f t="shared" si="5"/>
        <v>1020.936</v>
      </c>
      <c r="Y152" s="86"/>
      <c r="Z152" s="86"/>
      <c r="AA152" s="86"/>
      <c r="AB152" s="86"/>
      <c r="AC152" s="86"/>
    </row>
    <row r="153" customHeight="1" spans="2:29">
      <c r="B153" s="54"/>
      <c r="C153" s="55">
        <v>106935</v>
      </c>
      <c r="D153" s="56" t="s">
        <v>213</v>
      </c>
      <c r="E153" s="57" t="s">
        <v>214</v>
      </c>
      <c r="F153" s="58" t="s">
        <v>37</v>
      </c>
      <c r="G153" s="55">
        <v>220</v>
      </c>
      <c r="H153" s="59">
        <v>1.564</v>
      </c>
      <c r="I153" s="93">
        <v>30899648</v>
      </c>
      <c r="J153" s="107">
        <v>220</v>
      </c>
      <c r="K153" s="108">
        <v>1.564</v>
      </c>
      <c r="L153" s="106">
        <v>43272</v>
      </c>
      <c r="M153" s="95"/>
      <c r="N153" s="96"/>
      <c r="O153" s="96"/>
      <c r="P153" s="96"/>
      <c r="Q153" s="96"/>
      <c r="R153" s="96">
        <v>43275</v>
      </c>
      <c r="S153" s="65" t="s">
        <v>38</v>
      </c>
      <c r="T153" s="78">
        <v>659</v>
      </c>
      <c r="U153" s="80">
        <f t="shared" si="4"/>
        <v>1030.676</v>
      </c>
      <c r="V153" s="78"/>
      <c r="W153" s="79"/>
      <c r="X153" s="80">
        <f t="shared" si="5"/>
        <v>1030.676</v>
      </c>
      <c r="Y153" s="86"/>
      <c r="Z153" s="86"/>
      <c r="AA153" s="86"/>
      <c r="AB153" s="86"/>
      <c r="AC153" s="86"/>
    </row>
    <row r="154" customHeight="1" spans="2:29">
      <c r="B154" s="54"/>
      <c r="C154" s="55">
        <v>106936</v>
      </c>
      <c r="D154" s="56" t="s">
        <v>167</v>
      </c>
      <c r="E154" s="57" t="s">
        <v>168</v>
      </c>
      <c r="F154" s="58" t="s">
        <v>37</v>
      </c>
      <c r="G154" s="55">
        <v>200</v>
      </c>
      <c r="H154" s="59">
        <v>3.2</v>
      </c>
      <c r="I154" s="93">
        <v>30899649</v>
      </c>
      <c r="J154" s="107">
        <v>200</v>
      </c>
      <c r="K154" s="108">
        <v>3.2</v>
      </c>
      <c r="L154" s="106">
        <v>43272</v>
      </c>
      <c r="M154" s="95"/>
      <c r="N154" s="96"/>
      <c r="O154" s="96"/>
      <c r="P154" s="96"/>
      <c r="Q154" s="96"/>
      <c r="R154" s="96">
        <v>43276</v>
      </c>
      <c r="S154" s="65" t="s">
        <v>38</v>
      </c>
      <c r="T154" s="78">
        <v>582</v>
      </c>
      <c r="U154" s="80">
        <f t="shared" si="4"/>
        <v>1862.4</v>
      </c>
      <c r="V154" s="78"/>
      <c r="W154" s="79"/>
      <c r="X154" s="80">
        <f t="shared" si="5"/>
        <v>1862.4</v>
      </c>
      <c r="Y154" s="86"/>
      <c r="Z154" s="86"/>
      <c r="AA154" s="86"/>
      <c r="AB154" s="86"/>
      <c r="AC154" s="86"/>
    </row>
    <row r="155" customHeight="1" spans="2:29">
      <c r="B155" s="54"/>
      <c r="C155" s="55">
        <v>106937</v>
      </c>
      <c r="D155" s="56" t="s">
        <v>445</v>
      </c>
      <c r="E155" s="57" t="s">
        <v>446</v>
      </c>
      <c r="F155" s="58" t="s">
        <v>37</v>
      </c>
      <c r="G155" s="55">
        <v>900</v>
      </c>
      <c r="H155" s="59">
        <v>5.835</v>
      </c>
      <c r="I155" s="93">
        <v>30899650</v>
      </c>
      <c r="J155" s="107">
        <v>900</v>
      </c>
      <c r="K155" s="108">
        <v>5.835</v>
      </c>
      <c r="L155" s="106">
        <v>43272</v>
      </c>
      <c r="M155" s="95"/>
      <c r="N155" s="96"/>
      <c r="O155" s="96"/>
      <c r="P155" s="96"/>
      <c r="Q155" s="96"/>
      <c r="R155" s="96">
        <v>43279</v>
      </c>
      <c r="S155" s="65" t="s">
        <v>38</v>
      </c>
      <c r="T155" s="78">
        <v>790</v>
      </c>
      <c r="U155" s="80">
        <f t="shared" si="4"/>
        <v>4609.65</v>
      </c>
      <c r="V155" s="78"/>
      <c r="W155" s="79"/>
      <c r="X155" s="80">
        <f t="shared" si="5"/>
        <v>4609.65</v>
      </c>
      <c r="Y155" s="86"/>
      <c r="Z155" s="86"/>
      <c r="AA155" s="86"/>
      <c r="AB155" s="86"/>
      <c r="AC155" s="86"/>
    </row>
    <row r="156" customHeight="1" spans="2:29">
      <c r="B156" s="54"/>
      <c r="C156" s="55">
        <v>106938</v>
      </c>
      <c r="D156" s="56" t="s">
        <v>217</v>
      </c>
      <c r="E156" s="57" t="s">
        <v>153</v>
      </c>
      <c r="F156" s="58" t="s">
        <v>37</v>
      </c>
      <c r="G156" s="55">
        <v>650</v>
      </c>
      <c r="H156" s="59">
        <v>6.44</v>
      </c>
      <c r="I156" s="93">
        <v>30899651</v>
      </c>
      <c r="J156" s="107">
        <v>650</v>
      </c>
      <c r="K156" s="108">
        <v>6.44</v>
      </c>
      <c r="L156" s="106">
        <v>43272</v>
      </c>
      <c r="M156" s="95"/>
      <c r="N156" s="96"/>
      <c r="O156" s="96"/>
      <c r="P156" s="96"/>
      <c r="Q156" s="96"/>
      <c r="R156" s="96">
        <v>43278</v>
      </c>
      <c r="S156" s="65" t="s">
        <v>38</v>
      </c>
      <c r="T156" s="78">
        <v>450</v>
      </c>
      <c r="U156" s="80">
        <f t="shared" si="4"/>
        <v>2898</v>
      </c>
      <c r="V156" s="78"/>
      <c r="W156" s="79"/>
      <c r="X156" s="80">
        <f t="shared" si="5"/>
        <v>2898</v>
      </c>
      <c r="Y156" s="86"/>
      <c r="Z156" s="86"/>
      <c r="AA156" s="86"/>
      <c r="AB156" s="86"/>
      <c r="AC156" s="86"/>
    </row>
    <row r="157" customHeight="1" spans="2:29">
      <c r="B157" s="54"/>
      <c r="C157" s="55">
        <v>106941</v>
      </c>
      <c r="D157" s="56" t="s">
        <v>325</v>
      </c>
      <c r="E157" s="57" t="s">
        <v>278</v>
      </c>
      <c r="F157" s="58" t="s">
        <v>37</v>
      </c>
      <c r="G157" s="55">
        <v>900</v>
      </c>
      <c r="H157" s="59">
        <v>5.76</v>
      </c>
      <c r="I157" s="93">
        <v>30899652</v>
      </c>
      <c r="J157" s="107">
        <v>900</v>
      </c>
      <c r="K157" s="108">
        <v>5.76</v>
      </c>
      <c r="L157" s="106">
        <v>43272</v>
      </c>
      <c r="M157" s="95"/>
      <c r="N157" s="96"/>
      <c r="O157" s="96"/>
      <c r="P157" s="96"/>
      <c r="Q157" s="96"/>
      <c r="R157" s="96">
        <v>43277</v>
      </c>
      <c r="S157" s="65" t="s">
        <v>38</v>
      </c>
      <c r="T157" s="78">
        <v>490</v>
      </c>
      <c r="U157" s="80">
        <f t="shared" si="4"/>
        <v>2822.4</v>
      </c>
      <c r="V157" s="78"/>
      <c r="W157" s="79"/>
      <c r="X157" s="80">
        <f t="shared" si="5"/>
        <v>2822.4</v>
      </c>
      <c r="Y157" s="86"/>
      <c r="Z157" s="86"/>
      <c r="AA157" s="86"/>
      <c r="AB157" s="86"/>
      <c r="AC157" s="86"/>
    </row>
    <row r="158" customHeight="1" spans="2:29">
      <c r="B158" s="54"/>
      <c r="C158" s="55">
        <v>106943</v>
      </c>
      <c r="D158" s="56" t="s">
        <v>425</v>
      </c>
      <c r="E158" s="57" t="s">
        <v>426</v>
      </c>
      <c r="F158" s="58" t="s">
        <v>37</v>
      </c>
      <c r="G158" s="55">
        <v>370</v>
      </c>
      <c r="H158" s="59">
        <v>2.65</v>
      </c>
      <c r="I158" s="93">
        <v>30899653</v>
      </c>
      <c r="J158" s="107">
        <v>370</v>
      </c>
      <c r="K158" s="108">
        <v>2.65</v>
      </c>
      <c r="L158" s="106">
        <v>43272</v>
      </c>
      <c r="M158" s="95"/>
      <c r="N158" s="96"/>
      <c r="O158" s="96"/>
      <c r="P158" s="96"/>
      <c r="Q158" s="96"/>
      <c r="R158" s="96">
        <v>43277</v>
      </c>
      <c r="S158" s="65" t="s">
        <v>38</v>
      </c>
      <c r="T158" s="78">
        <v>563</v>
      </c>
      <c r="U158" s="80">
        <f t="shared" si="4"/>
        <v>1491.95</v>
      </c>
      <c r="V158" s="78"/>
      <c r="W158" s="79"/>
      <c r="X158" s="80">
        <f t="shared" si="5"/>
        <v>1491.95</v>
      </c>
      <c r="Y158" s="86"/>
      <c r="Z158" s="86"/>
      <c r="AA158" s="86"/>
      <c r="AB158" s="86"/>
      <c r="AC158" s="86"/>
    </row>
    <row r="159" customHeight="1" spans="2:29">
      <c r="B159" s="54"/>
      <c r="C159" s="55">
        <v>106944</v>
      </c>
      <c r="D159" s="56" t="s">
        <v>238</v>
      </c>
      <c r="E159" s="57" t="s">
        <v>239</v>
      </c>
      <c r="F159" s="58" t="s">
        <v>37</v>
      </c>
      <c r="G159" s="55">
        <v>250</v>
      </c>
      <c r="H159" s="59">
        <v>1.747</v>
      </c>
      <c r="I159" s="93">
        <v>30899654</v>
      </c>
      <c r="J159" s="107">
        <v>250</v>
      </c>
      <c r="K159" s="108">
        <v>1.747</v>
      </c>
      <c r="L159" s="106">
        <v>43272</v>
      </c>
      <c r="M159" s="95"/>
      <c r="N159" s="96"/>
      <c r="O159" s="96"/>
      <c r="P159" s="96"/>
      <c r="Q159" s="96"/>
      <c r="R159" s="96">
        <v>43276</v>
      </c>
      <c r="S159" s="65" t="s">
        <v>38</v>
      </c>
      <c r="T159" s="78">
        <v>589</v>
      </c>
      <c r="U159" s="80">
        <f t="shared" si="4"/>
        <v>1028.983</v>
      </c>
      <c r="V159" s="78"/>
      <c r="W159" s="79"/>
      <c r="X159" s="80">
        <f t="shared" si="5"/>
        <v>1028.983</v>
      </c>
      <c r="Y159" s="86"/>
      <c r="Z159" s="86"/>
      <c r="AA159" s="86"/>
      <c r="AB159" s="86"/>
      <c r="AC159" s="86"/>
    </row>
    <row r="160" customHeight="1" spans="2:29">
      <c r="B160" s="54"/>
      <c r="C160" s="55">
        <v>106945</v>
      </c>
      <c r="D160" s="56" t="s">
        <v>225</v>
      </c>
      <c r="E160" s="57" t="s">
        <v>226</v>
      </c>
      <c r="F160" s="58" t="s">
        <v>37</v>
      </c>
      <c r="G160" s="55">
        <v>200</v>
      </c>
      <c r="H160" s="59">
        <v>1.28</v>
      </c>
      <c r="I160" s="93">
        <v>30899655</v>
      </c>
      <c r="J160" s="107">
        <v>200</v>
      </c>
      <c r="K160" s="108">
        <v>1.28</v>
      </c>
      <c r="L160" s="106">
        <v>43272</v>
      </c>
      <c r="M160" s="95"/>
      <c r="N160" s="96"/>
      <c r="O160" s="96"/>
      <c r="P160" s="96"/>
      <c r="Q160" s="96"/>
      <c r="R160" s="96">
        <v>43278</v>
      </c>
      <c r="S160" s="65" t="s">
        <v>38</v>
      </c>
      <c r="T160" s="78">
        <v>592</v>
      </c>
      <c r="U160" s="80">
        <f t="shared" si="4"/>
        <v>757.76</v>
      </c>
      <c r="V160" s="78"/>
      <c r="W160" s="79"/>
      <c r="X160" s="80">
        <f t="shared" si="5"/>
        <v>757.76</v>
      </c>
      <c r="Y160" s="86"/>
      <c r="Z160" s="86"/>
      <c r="AA160" s="86"/>
      <c r="AB160" s="86"/>
      <c r="AC160" s="86"/>
    </row>
    <row r="161" customHeight="1" spans="2:29">
      <c r="B161" s="54"/>
      <c r="C161" s="55">
        <v>106946</v>
      </c>
      <c r="D161" s="56" t="s">
        <v>755</v>
      </c>
      <c r="E161" s="57" t="s">
        <v>756</v>
      </c>
      <c r="F161" s="58" t="s">
        <v>37</v>
      </c>
      <c r="G161" s="55">
        <v>200</v>
      </c>
      <c r="H161" s="59">
        <v>1.3715</v>
      </c>
      <c r="I161" s="93">
        <v>30899656</v>
      </c>
      <c r="J161" s="107">
        <v>200</v>
      </c>
      <c r="K161" s="108">
        <v>1.3715</v>
      </c>
      <c r="L161" s="106">
        <v>43272</v>
      </c>
      <c r="M161" s="95"/>
      <c r="N161" s="96"/>
      <c r="O161" s="96"/>
      <c r="P161" s="96"/>
      <c r="Q161" s="96"/>
      <c r="R161" s="96">
        <v>43277</v>
      </c>
      <c r="S161" s="65" t="s">
        <v>38</v>
      </c>
      <c r="T161" s="78">
        <v>695</v>
      </c>
      <c r="U161" s="80">
        <f t="shared" si="4"/>
        <v>953.1925</v>
      </c>
      <c r="V161" s="78"/>
      <c r="W161" s="79"/>
      <c r="X161" s="80">
        <f t="shared" si="5"/>
        <v>953.1925</v>
      </c>
      <c r="Y161" s="86"/>
      <c r="Z161" s="86"/>
      <c r="AA161" s="86"/>
      <c r="AB161" s="86"/>
      <c r="AC161" s="86"/>
    </row>
    <row r="162" customHeight="1" spans="2:29">
      <c r="B162" s="54"/>
      <c r="C162" s="55">
        <v>106947</v>
      </c>
      <c r="D162" s="56" t="s">
        <v>757</v>
      </c>
      <c r="E162" s="57" t="s">
        <v>650</v>
      </c>
      <c r="F162" s="58" t="s">
        <v>37</v>
      </c>
      <c r="G162" s="55">
        <v>210</v>
      </c>
      <c r="H162" s="59">
        <v>1.398</v>
      </c>
      <c r="I162" s="93">
        <v>30899657</v>
      </c>
      <c r="J162" s="107">
        <v>210</v>
      </c>
      <c r="K162" s="108">
        <v>1.398</v>
      </c>
      <c r="L162" s="106">
        <v>43272</v>
      </c>
      <c r="M162" s="95"/>
      <c r="N162" s="96"/>
      <c r="O162" s="96"/>
      <c r="P162" s="96"/>
      <c r="Q162" s="96"/>
      <c r="R162" s="96">
        <v>43276</v>
      </c>
      <c r="S162" s="65" t="s">
        <v>38</v>
      </c>
      <c r="T162" s="78">
        <v>618</v>
      </c>
      <c r="U162" s="80">
        <f t="shared" si="4"/>
        <v>863.964</v>
      </c>
      <c r="V162" s="78"/>
      <c r="W162" s="79"/>
      <c r="X162" s="80">
        <f t="shared" si="5"/>
        <v>863.964</v>
      </c>
      <c r="Y162" s="86"/>
      <c r="Z162" s="86"/>
      <c r="AA162" s="86"/>
      <c r="AB162" s="86"/>
      <c r="AC162" s="86"/>
    </row>
    <row r="163" customHeight="1" spans="2:29">
      <c r="B163" s="54"/>
      <c r="C163" s="55">
        <v>106948</v>
      </c>
      <c r="D163" s="56" t="s">
        <v>161</v>
      </c>
      <c r="E163" s="57" t="s">
        <v>162</v>
      </c>
      <c r="F163" s="58" t="s">
        <v>37</v>
      </c>
      <c r="G163" s="55">
        <v>500</v>
      </c>
      <c r="H163" s="59">
        <v>3.2</v>
      </c>
      <c r="I163" s="93">
        <v>30899658</v>
      </c>
      <c r="J163" s="107">
        <v>500</v>
      </c>
      <c r="K163" s="108">
        <v>3.2</v>
      </c>
      <c r="L163" s="106">
        <v>43272</v>
      </c>
      <c r="M163" s="95"/>
      <c r="N163" s="96"/>
      <c r="O163" s="96"/>
      <c r="P163" s="96"/>
      <c r="Q163" s="96"/>
      <c r="R163" s="96">
        <v>43276</v>
      </c>
      <c r="S163" s="65" t="s">
        <v>38</v>
      </c>
      <c r="T163" s="78">
        <v>582</v>
      </c>
      <c r="U163" s="80">
        <f t="shared" si="4"/>
        <v>1862.4</v>
      </c>
      <c r="V163" s="78"/>
      <c r="W163" s="79"/>
      <c r="X163" s="80">
        <f t="shared" si="5"/>
        <v>1862.4</v>
      </c>
      <c r="Y163" s="86"/>
      <c r="Z163" s="86"/>
      <c r="AA163" s="86"/>
      <c r="AB163" s="86"/>
      <c r="AC163" s="86"/>
    </row>
    <row r="164" customHeight="1" spans="2:29">
      <c r="B164" s="54"/>
      <c r="C164" s="55">
        <v>106952</v>
      </c>
      <c r="D164" s="56" t="s">
        <v>601</v>
      </c>
      <c r="E164" s="57" t="s">
        <v>602</v>
      </c>
      <c r="F164" s="58" t="s">
        <v>37</v>
      </c>
      <c r="G164" s="55">
        <v>230</v>
      </c>
      <c r="H164" s="59">
        <v>1.472</v>
      </c>
      <c r="I164" s="93">
        <v>30899659</v>
      </c>
      <c r="J164" s="107">
        <v>230</v>
      </c>
      <c r="K164" s="108">
        <v>1.472</v>
      </c>
      <c r="L164" s="106">
        <v>43272</v>
      </c>
      <c r="M164" s="95"/>
      <c r="N164" s="96"/>
      <c r="O164" s="96"/>
      <c r="P164" s="96"/>
      <c r="Q164" s="96"/>
      <c r="R164" s="96">
        <v>43279</v>
      </c>
      <c r="S164" s="65" t="s">
        <v>38</v>
      </c>
      <c r="T164" s="78">
        <v>734</v>
      </c>
      <c r="U164" s="80">
        <f t="shared" si="4"/>
        <v>1080.448</v>
      </c>
      <c r="V164" s="78"/>
      <c r="W164" s="79"/>
      <c r="X164" s="80">
        <f t="shared" si="5"/>
        <v>1080.448</v>
      </c>
      <c r="Y164" s="86"/>
      <c r="Z164" s="86"/>
      <c r="AA164" s="86"/>
      <c r="AB164" s="86"/>
      <c r="AC164" s="86"/>
    </row>
    <row r="165" customHeight="1" spans="2:29">
      <c r="B165" s="54"/>
      <c r="C165" s="55">
        <v>106953</v>
      </c>
      <c r="D165" s="56" t="s">
        <v>476</v>
      </c>
      <c r="E165" s="57" t="s">
        <v>477</v>
      </c>
      <c r="F165" s="58" t="s">
        <v>37</v>
      </c>
      <c r="G165" s="55">
        <v>210</v>
      </c>
      <c r="H165" s="59">
        <v>1.47</v>
      </c>
      <c r="I165" s="93">
        <v>30899660</v>
      </c>
      <c r="J165" s="107">
        <v>210</v>
      </c>
      <c r="K165" s="108">
        <v>1.47</v>
      </c>
      <c r="L165" s="106">
        <v>43272</v>
      </c>
      <c r="M165" s="95"/>
      <c r="N165" s="96"/>
      <c r="O165" s="96"/>
      <c r="P165" s="96"/>
      <c r="Q165" s="96"/>
      <c r="R165" s="96">
        <v>43278</v>
      </c>
      <c r="S165" s="65" t="s">
        <v>38</v>
      </c>
      <c r="T165" s="78">
        <v>695</v>
      </c>
      <c r="U165" s="80">
        <f t="shared" si="4"/>
        <v>1021.65</v>
      </c>
      <c r="V165" s="78"/>
      <c r="W165" s="79"/>
      <c r="X165" s="80">
        <f t="shared" si="5"/>
        <v>1021.65</v>
      </c>
      <c r="Y165" s="86"/>
      <c r="Z165" s="86"/>
      <c r="AA165" s="86"/>
      <c r="AB165" s="86"/>
      <c r="AC165" s="86"/>
    </row>
    <row r="166" customHeight="1" spans="2:29">
      <c r="B166" s="54"/>
      <c r="C166" s="55">
        <v>106954</v>
      </c>
      <c r="D166" s="56" t="s">
        <v>405</v>
      </c>
      <c r="E166" s="57" t="s">
        <v>406</v>
      </c>
      <c r="F166" s="58" t="s">
        <v>37</v>
      </c>
      <c r="G166" s="55">
        <v>220</v>
      </c>
      <c r="H166" s="59">
        <v>1.408</v>
      </c>
      <c r="I166" s="93">
        <v>30899661</v>
      </c>
      <c r="J166" s="107">
        <v>220</v>
      </c>
      <c r="K166" s="108">
        <v>1.408</v>
      </c>
      <c r="L166" s="106">
        <v>43272</v>
      </c>
      <c r="M166" s="95"/>
      <c r="N166" s="96"/>
      <c r="O166" s="96"/>
      <c r="P166" s="96"/>
      <c r="Q166" s="96"/>
      <c r="R166" s="96">
        <v>43277</v>
      </c>
      <c r="S166" s="65" t="s">
        <v>38</v>
      </c>
      <c r="T166" s="78">
        <v>734</v>
      </c>
      <c r="U166" s="80">
        <f t="shared" si="4"/>
        <v>1033.472</v>
      </c>
      <c r="V166" s="78"/>
      <c r="W166" s="79"/>
      <c r="X166" s="80">
        <f t="shared" si="5"/>
        <v>1033.472</v>
      </c>
      <c r="Y166" s="86"/>
      <c r="Z166" s="86"/>
      <c r="AA166" s="86"/>
      <c r="AB166" s="86"/>
      <c r="AC166" s="86"/>
    </row>
    <row r="167" customHeight="1" spans="2:29">
      <c r="B167" s="54"/>
      <c r="C167" s="55">
        <v>106955</v>
      </c>
      <c r="D167" s="56" t="s">
        <v>758</v>
      </c>
      <c r="E167" s="57" t="s">
        <v>759</v>
      </c>
      <c r="F167" s="58" t="s">
        <v>37</v>
      </c>
      <c r="G167" s="55">
        <v>221</v>
      </c>
      <c r="H167" s="59">
        <v>1.4144</v>
      </c>
      <c r="I167" s="93">
        <v>30899662</v>
      </c>
      <c r="J167" s="107">
        <v>221</v>
      </c>
      <c r="K167" s="108">
        <v>1.4144</v>
      </c>
      <c r="L167" s="106">
        <v>43272</v>
      </c>
      <c r="M167" s="95"/>
      <c r="N167" s="96"/>
      <c r="O167" s="96"/>
      <c r="P167" s="96"/>
      <c r="Q167" s="96"/>
      <c r="R167" s="96">
        <v>43278</v>
      </c>
      <c r="S167" s="65" t="s">
        <v>38</v>
      </c>
      <c r="T167" s="78">
        <v>708</v>
      </c>
      <c r="U167" s="80">
        <f t="shared" si="4"/>
        <v>1001.3952</v>
      </c>
      <c r="V167" s="78"/>
      <c r="W167" s="79"/>
      <c r="X167" s="80">
        <f t="shared" si="5"/>
        <v>1001.3952</v>
      </c>
      <c r="Y167" s="86"/>
      <c r="Z167" s="86"/>
      <c r="AA167" s="86"/>
      <c r="AB167" s="86"/>
      <c r="AC167" s="86"/>
    </row>
    <row r="168" customHeight="1" spans="2:29">
      <c r="B168" s="54"/>
      <c r="C168" s="55">
        <v>106956</v>
      </c>
      <c r="D168" s="56" t="s">
        <v>431</v>
      </c>
      <c r="E168" s="57" t="s">
        <v>93</v>
      </c>
      <c r="F168" s="58" t="s">
        <v>37</v>
      </c>
      <c r="G168" s="55">
        <v>400</v>
      </c>
      <c r="H168" s="59">
        <v>2.56</v>
      </c>
      <c r="I168" s="93">
        <v>30899663</v>
      </c>
      <c r="J168" s="107">
        <v>400</v>
      </c>
      <c r="K168" s="108">
        <v>2.56</v>
      </c>
      <c r="L168" s="106">
        <v>43272</v>
      </c>
      <c r="M168" s="95"/>
      <c r="N168" s="96"/>
      <c r="O168" s="96"/>
      <c r="P168" s="96"/>
      <c r="Q168" s="96"/>
      <c r="R168" s="96">
        <v>43278</v>
      </c>
      <c r="S168" s="65" t="s">
        <v>38</v>
      </c>
      <c r="T168" s="78">
        <v>611</v>
      </c>
      <c r="U168" s="80">
        <f t="shared" si="4"/>
        <v>1564.16</v>
      </c>
      <c r="V168" s="78"/>
      <c r="W168" s="79"/>
      <c r="X168" s="80">
        <f t="shared" si="5"/>
        <v>1564.16</v>
      </c>
      <c r="Y168" s="86"/>
      <c r="Z168" s="86"/>
      <c r="AA168" s="86"/>
      <c r="AB168" s="86"/>
      <c r="AC168" s="86"/>
    </row>
    <row r="169" customHeight="1" spans="2:29">
      <c r="B169" s="54"/>
      <c r="C169" s="55">
        <v>106957</v>
      </c>
      <c r="D169" s="56" t="s">
        <v>435</v>
      </c>
      <c r="E169" s="57" t="s">
        <v>436</v>
      </c>
      <c r="F169" s="58" t="s">
        <v>37</v>
      </c>
      <c r="G169" s="55">
        <v>200</v>
      </c>
      <c r="H169" s="59">
        <v>1.34</v>
      </c>
      <c r="I169" s="93">
        <v>30899664</v>
      </c>
      <c r="J169" s="107">
        <v>200</v>
      </c>
      <c r="K169" s="108">
        <v>1.34</v>
      </c>
      <c r="L169" s="106">
        <v>43272</v>
      </c>
      <c r="M169" s="95"/>
      <c r="N169" s="96"/>
      <c r="O169" s="96"/>
      <c r="P169" s="96"/>
      <c r="Q169" s="96"/>
      <c r="R169" s="96">
        <v>43277</v>
      </c>
      <c r="S169" s="65" t="s">
        <v>38</v>
      </c>
      <c r="T169" s="78">
        <v>683</v>
      </c>
      <c r="U169" s="80">
        <f t="shared" si="4"/>
        <v>915.22</v>
      </c>
      <c r="V169" s="78"/>
      <c r="W169" s="79"/>
      <c r="X169" s="80">
        <f t="shared" si="5"/>
        <v>915.22</v>
      </c>
      <c r="Y169" s="86"/>
      <c r="Z169" s="86"/>
      <c r="AA169" s="86"/>
      <c r="AB169" s="86"/>
      <c r="AC169" s="86"/>
    </row>
    <row r="170" customHeight="1" spans="2:29">
      <c r="B170" s="54"/>
      <c r="C170" s="55">
        <v>106962</v>
      </c>
      <c r="D170" s="56" t="s">
        <v>332</v>
      </c>
      <c r="E170" s="57" t="s">
        <v>333</v>
      </c>
      <c r="F170" s="58" t="s">
        <v>37</v>
      </c>
      <c r="G170" s="55">
        <v>200</v>
      </c>
      <c r="H170" s="59">
        <v>1.388</v>
      </c>
      <c r="I170" s="93">
        <v>30899665</v>
      </c>
      <c r="J170" s="107">
        <v>200</v>
      </c>
      <c r="K170" s="108">
        <v>1.388</v>
      </c>
      <c r="L170" s="106">
        <v>43272</v>
      </c>
      <c r="M170" s="95"/>
      <c r="N170" s="96"/>
      <c r="O170" s="96"/>
      <c r="P170" s="96"/>
      <c r="Q170" s="96"/>
      <c r="R170" s="96">
        <v>43277</v>
      </c>
      <c r="S170" s="65" t="s">
        <v>38</v>
      </c>
      <c r="T170" s="78">
        <v>815</v>
      </c>
      <c r="U170" s="80">
        <f t="shared" si="4"/>
        <v>1131.22</v>
      </c>
      <c r="V170" s="78"/>
      <c r="W170" s="79"/>
      <c r="X170" s="80">
        <f t="shared" si="5"/>
        <v>1131.22</v>
      </c>
      <c r="Y170" s="86"/>
      <c r="Z170" s="86"/>
      <c r="AA170" s="86"/>
      <c r="AB170" s="86"/>
      <c r="AC170" s="86"/>
    </row>
    <row r="171" customHeight="1" spans="2:29">
      <c r="B171" s="54"/>
      <c r="C171" s="55">
        <v>106963</v>
      </c>
      <c r="D171" s="56" t="s">
        <v>71</v>
      </c>
      <c r="E171" s="57" t="s">
        <v>72</v>
      </c>
      <c r="F171" s="58" t="s">
        <v>37</v>
      </c>
      <c r="G171" s="55">
        <v>200</v>
      </c>
      <c r="H171" s="59">
        <v>1.28</v>
      </c>
      <c r="I171" s="93">
        <v>30899666</v>
      </c>
      <c r="J171" s="107">
        <v>200</v>
      </c>
      <c r="K171" s="108">
        <v>1.28</v>
      </c>
      <c r="L171" s="106">
        <v>43272</v>
      </c>
      <c r="M171" s="95"/>
      <c r="N171" s="96"/>
      <c r="O171" s="96"/>
      <c r="P171" s="96"/>
      <c r="Q171" s="96"/>
      <c r="R171" s="96">
        <v>43277</v>
      </c>
      <c r="S171" s="65" t="s">
        <v>38</v>
      </c>
      <c r="T171" s="78">
        <v>776</v>
      </c>
      <c r="U171" s="80">
        <f t="shared" si="4"/>
        <v>993.28</v>
      </c>
      <c r="V171" s="78"/>
      <c r="W171" s="79"/>
      <c r="X171" s="80">
        <f t="shared" si="5"/>
        <v>993.28</v>
      </c>
      <c r="Y171" s="86"/>
      <c r="Z171" s="86"/>
      <c r="AA171" s="86"/>
      <c r="AB171" s="86"/>
      <c r="AC171" s="86"/>
    </row>
    <row r="172" customHeight="1" spans="2:29">
      <c r="B172" s="54">
        <v>43272</v>
      </c>
      <c r="C172" s="55">
        <v>107013</v>
      </c>
      <c r="D172" s="56" t="s">
        <v>367</v>
      </c>
      <c r="E172" s="57" t="s">
        <v>368</v>
      </c>
      <c r="F172" s="58" t="s">
        <v>37</v>
      </c>
      <c r="G172" s="55">
        <v>340</v>
      </c>
      <c r="H172" s="59">
        <v>2.2</v>
      </c>
      <c r="I172" s="93">
        <v>30899667</v>
      </c>
      <c r="J172" s="107">
        <v>340</v>
      </c>
      <c r="K172" s="108">
        <v>2.2</v>
      </c>
      <c r="L172" s="106">
        <v>43274</v>
      </c>
      <c r="M172" s="95"/>
      <c r="N172" s="96"/>
      <c r="O172" s="96"/>
      <c r="P172" s="96"/>
      <c r="Q172" s="96"/>
      <c r="R172" s="96">
        <v>43279</v>
      </c>
      <c r="S172" s="65" t="s">
        <v>38</v>
      </c>
      <c r="T172" s="78">
        <v>636</v>
      </c>
      <c r="U172" s="80">
        <f t="shared" si="4"/>
        <v>1399.2</v>
      </c>
      <c r="V172" s="78"/>
      <c r="W172" s="79"/>
      <c r="X172" s="80">
        <f t="shared" si="5"/>
        <v>1399.2</v>
      </c>
      <c r="Y172" s="86"/>
      <c r="Z172" s="86"/>
      <c r="AA172" s="86"/>
      <c r="AB172" s="86"/>
      <c r="AC172" s="86"/>
    </row>
    <row r="173" customHeight="1" spans="2:29">
      <c r="B173" s="54"/>
      <c r="C173" s="55">
        <v>107023</v>
      </c>
      <c r="D173" s="56" t="s">
        <v>397</v>
      </c>
      <c r="E173" s="57" t="s">
        <v>398</v>
      </c>
      <c r="F173" s="58" t="s">
        <v>37</v>
      </c>
      <c r="G173" s="55">
        <v>200</v>
      </c>
      <c r="H173" s="59">
        <v>1.28</v>
      </c>
      <c r="I173" s="93">
        <v>30899668</v>
      </c>
      <c r="J173" s="107">
        <v>200</v>
      </c>
      <c r="K173" s="108">
        <v>1.28</v>
      </c>
      <c r="L173" s="106">
        <v>43274</v>
      </c>
      <c r="M173" s="95"/>
      <c r="N173" s="96"/>
      <c r="O173" s="96"/>
      <c r="P173" s="96"/>
      <c r="Q173" s="96"/>
      <c r="R173" s="96">
        <v>43279</v>
      </c>
      <c r="S173" s="65" t="s">
        <v>38</v>
      </c>
      <c r="T173" s="78">
        <v>573</v>
      </c>
      <c r="U173" s="80">
        <f t="shared" si="4"/>
        <v>733.44</v>
      </c>
      <c r="V173" s="78"/>
      <c r="W173" s="79"/>
      <c r="X173" s="80">
        <f t="shared" si="5"/>
        <v>733.44</v>
      </c>
      <c r="Y173" s="86"/>
      <c r="Z173" s="86"/>
      <c r="AA173" s="86"/>
      <c r="AB173" s="86"/>
      <c r="AC173" s="86"/>
    </row>
    <row r="174" customHeight="1" spans="2:29">
      <c r="B174" s="54"/>
      <c r="C174" s="55">
        <v>107024</v>
      </c>
      <c r="D174" s="56" t="s">
        <v>336</v>
      </c>
      <c r="E174" s="57" t="s">
        <v>337</v>
      </c>
      <c r="F174" s="58" t="s">
        <v>37</v>
      </c>
      <c r="G174" s="55">
        <v>200</v>
      </c>
      <c r="H174" s="59">
        <v>1.41</v>
      </c>
      <c r="I174" s="93">
        <v>30899669</v>
      </c>
      <c r="J174" s="107">
        <v>200</v>
      </c>
      <c r="K174" s="108">
        <v>1.41</v>
      </c>
      <c r="L174" s="106">
        <v>43274</v>
      </c>
      <c r="M174" s="95"/>
      <c r="N174" s="96"/>
      <c r="O174" s="96"/>
      <c r="P174" s="96"/>
      <c r="Q174" s="96"/>
      <c r="R174" s="96">
        <v>43279</v>
      </c>
      <c r="S174" s="65" t="s">
        <v>38</v>
      </c>
      <c r="T174" s="78">
        <v>651</v>
      </c>
      <c r="U174" s="80">
        <f t="shared" si="4"/>
        <v>917.91</v>
      </c>
      <c r="V174" s="78"/>
      <c r="W174" s="79"/>
      <c r="X174" s="80">
        <f t="shared" si="5"/>
        <v>917.91</v>
      </c>
      <c r="Y174" s="86"/>
      <c r="Z174" s="86"/>
      <c r="AA174" s="86"/>
      <c r="AB174" s="86"/>
      <c r="AC174" s="86"/>
    </row>
    <row r="175" customHeight="1" spans="2:29">
      <c r="B175" s="54"/>
      <c r="C175" s="55">
        <v>107035</v>
      </c>
      <c r="D175" s="56" t="s">
        <v>760</v>
      </c>
      <c r="E175" s="57" t="s">
        <v>761</v>
      </c>
      <c r="F175" s="58" t="s">
        <v>37</v>
      </c>
      <c r="G175" s="55">
        <v>200</v>
      </c>
      <c r="H175" s="59">
        <v>1.442</v>
      </c>
      <c r="I175" s="93">
        <v>30899670</v>
      </c>
      <c r="J175" s="107">
        <v>200</v>
      </c>
      <c r="K175" s="108">
        <v>1.442</v>
      </c>
      <c r="L175" s="106">
        <v>43274</v>
      </c>
      <c r="M175" s="95"/>
      <c r="N175" s="96"/>
      <c r="O175" s="96"/>
      <c r="P175" s="96"/>
      <c r="Q175" s="96"/>
      <c r="R175" s="96">
        <v>43279</v>
      </c>
      <c r="S175" s="65" t="s">
        <v>38</v>
      </c>
      <c r="T175" s="78">
        <v>695</v>
      </c>
      <c r="U175" s="80">
        <f t="shared" si="4"/>
        <v>1002.19</v>
      </c>
      <c r="V175" s="78"/>
      <c r="W175" s="79"/>
      <c r="X175" s="80">
        <f t="shared" si="5"/>
        <v>1002.19</v>
      </c>
      <c r="Y175" s="86"/>
      <c r="Z175" s="86"/>
      <c r="AA175" s="86"/>
      <c r="AB175" s="86"/>
      <c r="AC175" s="86"/>
    </row>
    <row r="176" customHeight="1" spans="2:29">
      <c r="B176" s="54">
        <v>43273</v>
      </c>
      <c r="C176" s="55">
        <v>107055</v>
      </c>
      <c r="D176" s="56" t="s">
        <v>762</v>
      </c>
      <c r="E176" s="57" t="s">
        <v>297</v>
      </c>
      <c r="F176" s="58" t="s">
        <v>37</v>
      </c>
      <c r="G176" s="55">
        <v>980</v>
      </c>
      <c r="H176" s="59">
        <v>6.443</v>
      </c>
      <c r="I176" s="93">
        <v>30899671</v>
      </c>
      <c r="J176" s="107">
        <v>980</v>
      </c>
      <c r="K176" s="108">
        <v>6.443</v>
      </c>
      <c r="L176" s="106">
        <v>43274</v>
      </c>
      <c r="M176" s="95"/>
      <c r="N176" s="96"/>
      <c r="O176" s="96"/>
      <c r="P176" s="96"/>
      <c r="Q176" s="96"/>
      <c r="R176" s="96">
        <v>43280</v>
      </c>
      <c r="S176" s="65" t="s">
        <v>38</v>
      </c>
      <c r="T176" s="78">
        <v>651</v>
      </c>
      <c r="U176" s="80">
        <f t="shared" si="4"/>
        <v>4194.393</v>
      </c>
      <c r="V176" s="78"/>
      <c r="W176" s="79"/>
      <c r="X176" s="80">
        <f t="shared" si="5"/>
        <v>4194.393</v>
      </c>
      <c r="Y176" s="86"/>
      <c r="Z176" s="86"/>
      <c r="AA176" s="86"/>
      <c r="AB176" s="86"/>
      <c r="AC176" s="86"/>
    </row>
    <row r="177" customHeight="1" spans="2:29">
      <c r="B177" s="54"/>
      <c r="C177" s="55">
        <v>107056</v>
      </c>
      <c r="D177" s="56" t="s">
        <v>115</v>
      </c>
      <c r="E177" s="57" t="s">
        <v>116</v>
      </c>
      <c r="F177" s="58" t="s">
        <v>37</v>
      </c>
      <c r="G177" s="55">
        <v>200</v>
      </c>
      <c r="H177" s="59">
        <v>3.2</v>
      </c>
      <c r="I177" s="93">
        <v>30899672</v>
      </c>
      <c r="J177" s="107">
        <v>200</v>
      </c>
      <c r="K177" s="108">
        <v>3.2</v>
      </c>
      <c r="L177" s="106">
        <v>43274</v>
      </c>
      <c r="M177" s="95"/>
      <c r="N177" s="96"/>
      <c r="O177" s="96"/>
      <c r="P177" s="96"/>
      <c r="Q177" s="96"/>
      <c r="R177" s="96">
        <v>43280</v>
      </c>
      <c r="S177" s="65" t="s">
        <v>38</v>
      </c>
      <c r="T177" s="78">
        <v>675</v>
      </c>
      <c r="U177" s="80">
        <f t="shared" si="4"/>
        <v>2160</v>
      </c>
      <c r="V177" s="78"/>
      <c r="W177" s="79"/>
      <c r="X177" s="80">
        <f t="shared" si="5"/>
        <v>2160</v>
      </c>
      <c r="Y177" s="86"/>
      <c r="Z177" s="86"/>
      <c r="AA177" s="86"/>
      <c r="AB177" s="86"/>
      <c r="AC177" s="86"/>
    </row>
    <row r="178" customHeight="1" spans="2:29">
      <c r="B178" s="54"/>
      <c r="C178" s="55">
        <v>107063</v>
      </c>
      <c r="D178" s="56" t="s">
        <v>608</v>
      </c>
      <c r="E178" s="57" t="s">
        <v>609</v>
      </c>
      <c r="F178" s="58" t="s">
        <v>37</v>
      </c>
      <c r="G178" s="55">
        <v>240</v>
      </c>
      <c r="H178" s="59">
        <v>1.608</v>
      </c>
      <c r="I178" s="93">
        <v>30899673</v>
      </c>
      <c r="J178" s="107">
        <v>240</v>
      </c>
      <c r="K178" s="108">
        <v>1.608</v>
      </c>
      <c r="L178" s="106">
        <v>43274</v>
      </c>
      <c r="M178" s="95"/>
      <c r="N178" s="96"/>
      <c r="O178" s="96"/>
      <c r="P178" s="96"/>
      <c r="Q178" s="96"/>
      <c r="R178" s="96">
        <v>43280</v>
      </c>
      <c r="S178" s="65" t="s">
        <v>38</v>
      </c>
      <c r="T178" s="78">
        <v>490</v>
      </c>
      <c r="U178" s="80">
        <f t="shared" si="4"/>
        <v>787.92</v>
      </c>
      <c r="V178" s="78"/>
      <c r="W178" s="79"/>
      <c r="X178" s="80">
        <f t="shared" si="5"/>
        <v>787.92</v>
      </c>
      <c r="Y178" s="86"/>
      <c r="Z178" s="86"/>
      <c r="AA178" s="86"/>
      <c r="AB178" s="86"/>
      <c r="AC178" s="86"/>
    </row>
    <row r="179" customHeight="1" spans="2:29">
      <c r="B179" s="54"/>
      <c r="C179" s="55">
        <v>107072</v>
      </c>
      <c r="D179" s="56" t="s">
        <v>218</v>
      </c>
      <c r="E179" s="57" t="s">
        <v>219</v>
      </c>
      <c r="F179" s="58" t="s">
        <v>37</v>
      </c>
      <c r="G179" s="55">
        <v>3450</v>
      </c>
      <c r="H179" s="59">
        <v>31.05</v>
      </c>
      <c r="I179" s="93">
        <v>30899674</v>
      </c>
      <c r="J179" s="107">
        <v>3450</v>
      </c>
      <c r="K179" s="108">
        <v>31.05</v>
      </c>
      <c r="L179" s="106">
        <v>43274</v>
      </c>
      <c r="M179" s="95"/>
      <c r="N179" s="96"/>
      <c r="O179" s="96"/>
      <c r="P179" s="96"/>
      <c r="Q179" s="96"/>
      <c r="R179" s="96">
        <v>43278</v>
      </c>
      <c r="S179" s="65" t="s">
        <v>38</v>
      </c>
      <c r="T179" s="78">
        <v>535</v>
      </c>
      <c r="U179" s="80">
        <f t="shared" si="4"/>
        <v>16611.75</v>
      </c>
      <c r="V179" s="78"/>
      <c r="W179" s="79"/>
      <c r="X179" s="80">
        <f t="shared" si="5"/>
        <v>16611.75</v>
      </c>
      <c r="Y179" s="86"/>
      <c r="Z179" s="86"/>
      <c r="AA179" s="86"/>
      <c r="AB179" s="86"/>
      <c r="AC179" s="86"/>
    </row>
    <row r="180" customHeight="1" spans="2:29">
      <c r="B180" s="54"/>
      <c r="C180" s="55">
        <v>107086</v>
      </c>
      <c r="D180" s="56" t="s">
        <v>594</v>
      </c>
      <c r="E180" s="57" t="s">
        <v>43</v>
      </c>
      <c r="F180" s="58" t="s">
        <v>37</v>
      </c>
      <c r="G180" s="55">
        <v>330</v>
      </c>
      <c r="H180" s="59">
        <v>2.166</v>
      </c>
      <c r="I180" s="93">
        <v>30899675</v>
      </c>
      <c r="J180" s="107">
        <v>330</v>
      </c>
      <c r="K180" s="108">
        <v>2.166</v>
      </c>
      <c r="L180" s="106">
        <v>43274</v>
      </c>
      <c r="M180" s="95"/>
      <c r="N180" s="96"/>
      <c r="O180" s="96"/>
      <c r="P180" s="96"/>
      <c r="Q180" s="96"/>
      <c r="R180" s="96">
        <v>43278</v>
      </c>
      <c r="S180" s="65" t="s">
        <v>38</v>
      </c>
      <c r="T180" s="78">
        <v>663</v>
      </c>
      <c r="U180" s="80">
        <f t="shared" si="4"/>
        <v>1436.058</v>
      </c>
      <c r="V180" s="78"/>
      <c r="W180" s="79"/>
      <c r="X180" s="80">
        <f t="shared" si="5"/>
        <v>1436.058</v>
      </c>
      <c r="Y180" s="86"/>
      <c r="Z180" s="86"/>
      <c r="AA180" s="86"/>
      <c r="AB180" s="86"/>
      <c r="AC180" s="86"/>
    </row>
    <row r="181" customHeight="1" spans="2:29">
      <c r="B181" s="54"/>
      <c r="C181" s="55">
        <v>107087</v>
      </c>
      <c r="D181" s="56" t="s">
        <v>657</v>
      </c>
      <c r="E181" s="57" t="s">
        <v>51</v>
      </c>
      <c r="F181" s="58" t="s">
        <v>37</v>
      </c>
      <c r="G181" s="55">
        <v>280</v>
      </c>
      <c r="H181" s="59">
        <v>1.792</v>
      </c>
      <c r="I181" s="93">
        <v>30899676</v>
      </c>
      <c r="J181" s="107">
        <v>280</v>
      </c>
      <c r="K181" s="108">
        <v>1.792</v>
      </c>
      <c r="L181" s="106">
        <v>43274</v>
      </c>
      <c r="M181" s="95"/>
      <c r="N181" s="96"/>
      <c r="O181" s="96"/>
      <c r="P181" s="96"/>
      <c r="Q181" s="96"/>
      <c r="R181" s="96">
        <v>43279</v>
      </c>
      <c r="S181" s="65" t="s">
        <v>38</v>
      </c>
      <c r="T181" s="78">
        <v>570</v>
      </c>
      <c r="U181" s="80">
        <f t="shared" si="4"/>
        <v>1021.44</v>
      </c>
      <c r="V181" s="78"/>
      <c r="W181" s="79"/>
      <c r="X181" s="80">
        <f t="shared" si="5"/>
        <v>1021.44</v>
      </c>
      <c r="Y181" s="86"/>
      <c r="Z181" s="86"/>
      <c r="AA181" s="86"/>
      <c r="AB181" s="86"/>
      <c r="AC181" s="86"/>
    </row>
    <row r="182" customHeight="1" spans="2:29">
      <c r="B182" s="54">
        <v>43276</v>
      </c>
      <c r="C182" s="55">
        <v>107170</v>
      </c>
      <c r="D182" s="56" t="s">
        <v>222</v>
      </c>
      <c r="E182" s="57" t="s">
        <v>61</v>
      </c>
      <c r="F182" s="58" t="s">
        <v>37</v>
      </c>
      <c r="G182" s="55">
        <v>2130</v>
      </c>
      <c r="H182" s="59">
        <v>13.827</v>
      </c>
      <c r="I182" s="93">
        <v>30899677</v>
      </c>
      <c r="J182" s="107">
        <v>2130</v>
      </c>
      <c r="K182" s="108">
        <v>13.827</v>
      </c>
      <c r="L182" s="106">
        <v>43277</v>
      </c>
      <c r="M182" s="95"/>
      <c r="N182" s="96"/>
      <c r="O182" s="96"/>
      <c r="P182" s="96"/>
      <c r="Q182" s="96"/>
      <c r="R182" s="96">
        <v>43281</v>
      </c>
      <c r="S182" s="65" t="s">
        <v>38</v>
      </c>
      <c r="T182" s="78">
        <v>320</v>
      </c>
      <c r="U182" s="80">
        <f t="shared" si="4"/>
        <v>4424.64</v>
      </c>
      <c r="V182" s="78"/>
      <c r="W182" s="79"/>
      <c r="X182" s="80">
        <f t="shared" si="5"/>
        <v>4424.64</v>
      </c>
      <c r="Y182" s="86"/>
      <c r="Z182" s="86"/>
      <c r="AA182" s="86"/>
      <c r="AB182" s="86"/>
      <c r="AC182" s="86"/>
    </row>
    <row r="183" customHeight="1" spans="2:29">
      <c r="B183" s="54"/>
      <c r="C183" s="55">
        <v>107171</v>
      </c>
      <c r="D183" s="56" t="s">
        <v>144</v>
      </c>
      <c r="E183" s="57" t="s">
        <v>145</v>
      </c>
      <c r="F183" s="58" t="s">
        <v>37</v>
      </c>
      <c r="G183" s="55">
        <v>220</v>
      </c>
      <c r="H183" s="59">
        <v>1.42</v>
      </c>
      <c r="I183" s="93">
        <v>30899678</v>
      </c>
      <c r="J183" s="107">
        <v>220</v>
      </c>
      <c r="K183" s="108">
        <v>1.42</v>
      </c>
      <c r="L183" s="106">
        <v>43277</v>
      </c>
      <c r="M183" s="95"/>
      <c r="N183" s="96"/>
      <c r="O183" s="96"/>
      <c r="P183" s="96"/>
      <c r="Q183" s="96"/>
      <c r="R183" s="96">
        <v>43283</v>
      </c>
      <c r="S183" s="65" t="s">
        <v>38</v>
      </c>
      <c r="T183" s="78">
        <v>592</v>
      </c>
      <c r="U183" s="80">
        <f t="shared" si="4"/>
        <v>840.64</v>
      </c>
      <c r="V183" s="78"/>
      <c r="W183" s="79"/>
      <c r="X183" s="80">
        <f t="shared" si="5"/>
        <v>840.64</v>
      </c>
      <c r="Y183" s="86"/>
      <c r="Z183" s="86"/>
      <c r="AA183" s="86"/>
      <c r="AB183" s="86"/>
      <c r="AC183" s="86"/>
    </row>
    <row r="184" customHeight="1" spans="2:29">
      <c r="B184" s="54"/>
      <c r="C184" s="55">
        <v>107174</v>
      </c>
      <c r="D184" s="56" t="s">
        <v>95</v>
      </c>
      <c r="E184" s="57" t="s">
        <v>96</v>
      </c>
      <c r="F184" s="58" t="s">
        <v>37</v>
      </c>
      <c r="G184" s="55">
        <v>200</v>
      </c>
      <c r="H184" s="59">
        <v>1.712</v>
      </c>
      <c r="I184" s="93">
        <v>30899679</v>
      </c>
      <c r="J184" s="107">
        <v>200</v>
      </c>
      <c r="K184" s="108">
        <v>1.712</v>
      </c>
      <c r="L184" s="106">
        <v>43277</v>
      </c>
      <c r="M184" s="95"/>
      <c r="N184" s="96"/>
      <c r="O184" s="96"/>
      <c r="P184" s="96"/>
      <c r="Q184" s="96"/>
      <c r="R184" s="96">
        <v>43281</v>
      </c>
      <c r="S184" s="65" t="s">
        <v>38</v>
      </c>
      <c r="T184" s="78">
        <v>628</v>
      </c>
      <c r="U184" s="80">
        <f t="shared" si="4"/>
        <v>1075.136</v>
      </c>
      <c r="V184" s="78"/>
      <c r="W184" s="79"/>
      <c r="X184" s="80">
        <f t="shared" si="5"/>
        <v>1075.136</v>
      </c>
      <c r="Y184" s="86"/>
      <c r="Z184" s="86"/>
      <c r="AA184" s="86"/>
      <c r="AB184" s="86"/>
      <c r="AC184" s="86"/>
    </row>
    <row r="185" customHeight="1" spans="2:29">
      <c r="B185" s="54"/>
      <c r="C185" s="55">
        <v>107175</v>
      </c>
      <c r="D185" s="56" t="s">
        <v>133</v>
      </c>
      <c r="E185" s="57" t="s">
        <v>91</v>
      </c>
      <c r="F185" s="58" t="s">
        <v>37</v>
      </c>
      <c r="G185" s="55">
        <v>720</v>
      </c>
      <c r="H185" s="59">
        <v>5.559</v>
      </c>
      <c r="I185" s="93">
        <v>30899680</v>
      </c>
      <c r="J185" s="107">
        <v>720</v>
      </c>
      <c r="K185" s="108">
        <v>5.559</v>
      </c>
      <c r="L185" s="106">
        <v>43277</v>
      </c>
      <c r="M185" s="95"/>
      <c r="N185" s="96"/>
      <c r="O185" s="96"/>
      <c r="P185" s="96"/>
      <c r="Q185" s="96"/>
      <c r="R185" s="96">
        <v>43281</v>
      </c>
      <c r="S185" s="65" t="s">
        <v>38</v>
      </c>
      <c r="T185" s="78">
        <v>533</v>
      </c>
      <c r="U185" s="80">
        <f t="shared" si="4"/>
        <v>2962.947</v>
      </c>
      <c r="V185" s="78"/>
      <c r="W185" s="79"/>
      <c r="X185" s="80">
        <f t="shared" si="5"/>
        <v>2962.947</v>
      </c>
      <c r="Y185" s="86"/>
      <c r="Z185" s="86"/>
      <c r="AA185" s="86"/>
      <c r="AB185" s="86"/>
      <c r="AC185" s="86"/>
    </row>
    <row r="186" customHeight="1" spans="2:29">
      <c r="B186" s="54"/>
      <c r="C186" s="55">
        <v>107176</v>
      </c>
      <c r="D186" s="56" t="s">
        <v>50</v>
      </c>
      <c r="E186" s="57" t="s">
        <v>51</v>
      </c>
      <c r="F186" s="58" t="s">
        <v>37</v>
      </c>
      <c r="G186" s="55">
        <v>1590</v>
      </c>
      <c r="H186" s="59">
        <v>11.696</v>
      </c>
      <c r="I186" s="93">
        <v>30899681</v>
      </c>
      <c r="J186" s="107">
        <v>1590</v>
      </c>
      <c r="K186" s="108">
        <v>11.696</v>
      </c>
      <c r="L186" s="106">
        <v>43277</v>
      </c>
      <c r="M186" s="95"/>
      <c r="N186" s="96"/>
      <c r="O186" s="96"/>
      <c r="P186" s="96"/>
      <c r="Q186" s="96"/>
      <c r="R186" s="96">
        <v>43281</v>
      </c>
      <c r="S186" s="65" t="s">
        <v>38</v>
      </c>
      <c r="T186" s="78">
        <v>490</v>
      </c>
      <c r="U186" s="80">
        <f t="shared" si="4"/>
        <v>5731.04</v>
      </c>
      <c r="V186" s="78"/>
      <c r="W186" s="79"/>
      <c r="X186" s="80">
        <f t="shared" si="5"/>
        <v>5731.04</v>
      </c>
      <c r="Y186" s="86"/>
      <c r="Z186" s="86"/>
      <c r="AA186" s="86"/>
      <c r="AB186" s="86"/>
      <c r="AC186" s="86"/>
    </row>
    <row r="187" customHeight="1" spans="2:29">
      <c r="B187" s="54"/>
      <c r="C187" s="55">
        <v>107179</v>
      </c>
      <c r="D187" s="56" t="s">
        <v>130</v>
      </c>
      <c r="E187" s="57" t="s">
        <v>51</v>
      </c>
      <c r="F187" s="58" t="s">
        <v>37</v>
      </c>
      <c r="G187" s="55">
        <v>1150</v>
      </c>
      <c r="H187" s="59">
        <v>7.49</v>
      </c>
      <c r="I187" s="93">
        <v>30899682</v>
      </c>
      <c r="J187" s="107">
        <v>1150</v>
      </c>
      <c r="K187" s="108">
        <v>7.49</v>
      </c>
      <c r="L187" s="106">
        <v>43277</v>
      </c>
      <c r="M187" s="95"/>
      <c r="N187" s="96"/>
      <c r="O187" s="96"/>
      <c r="P187" s="96"/>
      <c r="Q187" s="96"/>
      <c r="R187" s="96">
        <v>43280</v>
      </c>
      <c r="S187" s="65" t="s">
        <v>38</v>
      </c>
      <c r="T187" s="78">
        <v>540</v>
      </c>
      <c r="U187" s="80">
        <f t="shared" si="4"/>
        <v>4044.6</v>
      </c>
      <c r="V187" s="78"/>
      <c r="W187" s="79"/>
      <c r="X187" s="80">
        <f t="shared" si="5"/>
        <v>4044.6</v>
      </c>
      <c r="Y187" s="86"/>
      <c r="Z187" s="86"/>
      <c r="AA187" s="86"/>
      <c r="AB187" s="86"/>
      <c r="AC187" s="86"/>
    </row>
    <row r="188" customHeight="1" spans="2:29">
      <c r="B188" s="54"/>
      <c r="C188" s="55">
        <v>107192</v>
      </c>
      <c r="D188" s="56" t="s">
        <v>172</v>
      </c>
      <c r="E188" s="57" t="s">
        <v>173</v>
      </c>
      <c r="F188" s="58" t="s">
        <v>37</v>
      </c>
      <c r="G188" s="55">
        <v>365</v>
      </c>
      <c r="H188" s="59">
        <v>2.5175</v>
      </c>
      <c r="I188" s="93">
        <v>30899683</v>
      </c>
      <c r="J188" s="107">
        <v>365</v>
      </c>
      <c r="K188" s="108">
        <v>2.5175</v>
      </c>
      <c r="L188" s="106">
        <v>43277</v>
      </c>
      <c r="M188" s="95"/>
      <c r="N188" s="96"/>
      <c r="O188" s="96"/>
      <c r="P188" s="96"/>
      <c r="Q188" s="96"/>
      <c r="R188" s="96">
        <v>43282</v>
      </c>
      <c r="S188" s="65" t="s">
        <v>38</v>
      </c>
      <c r="T188" s="78">
        <v>660</v>
      </c>
      <c r="U188" s="80">
        <f t="shared" si="4"/>
        <v>1661.55</v>
      </c>
      <c r="V188" s="78"/>
      <c r="W188" s="79"/>
      <c r="X188" s="80">
        <f t="shared" si="5"/>
        <v>1661.55</v>
      </c>
      <c r="Y188" s="86"/>
      <c r="Z188" s="86"/>
      <c r="AA188" s="86"/>
      <c r="AB188" s="86"/>
      <c r="AC188" s="86"/>
    </row>
    <row r="189" customHeight="1" spans="2:29">
      <c r="B189" s="54"/>
      <c r="C189" s="55">
        <v>107196</v>
      </c>
      <c r="D189" s="56" t="s">
        <v>218</v>
      </c>
      <c r="E189" s="57" t="s">
        <v>219</v>
      </c>
      <c r="F189" s="58" t="s">
        <v>37</v>
      </c>
      <c r="G189" s="55">
        <v>340</v>
      </c>
      <c r="H189" s="59">
        <v>2.494</v>
      </c>
      <c r="I189" s="93">
        <v>30899684</v>
      </c>
      <c r="J189" s="107">
        <v>340</v>
      </c>
      <c r="K189" s="108">
        <v>2.494</v>
      </c>
      <c r="L189" s="106">
        <v>43277</v>
      </c>
      <c r="M189" s="95"/>
      <c r="N189" s="96"/>
      <c r="O189" s="96"/>
      <c r="P189" s="96"/>
      <c r="Q189" s="96"/>
      <c r="R189" s="96">
        <v>43282</v>
      </c>
      <c r="S189" s="65" t="s">
        <v>38</v>
      </c>
      <c r="T189" s="78">
        <v>563</v>
      </c>
      <c r="U189" s="80">
        <f t="shared" si="4"/>
        <v>1404.122</v>
      </c>
      <c r="V189" s="78"/>
      <c r="W189" s="79"/>
      <c r="X189" s="80">
        <f t="shared" si="5"/>
        <v>1404.122</v>
      </c>
      <c r="Y189" s="86"/>
      <c r="Z189" s="86"/>
      <c r="AA189" s="86"/>
      <c r="AB189" s="86"/>
      <c r="AC189" s="86"/>
    </row>
    <row r="190" customHeight="1" spans="2:29">
      <c r="B190" s="54"/>
      <c r="C190" s="55">
        <v>107197</v>
      </c>
      <c r="D190" s="56" t="s">
        <v>365</v>
      </c>
      <c r="E190" s="57" t="s">
        <v>366</v>
      </c>
      <c r="F190" s="58" t="s">
        <v>37</v>
      </c>
      <c r="G190" s="55">
        <v>200</v>
      </c>
      <c r="H190" s="59">
        <v>1.37</v>
      </c>
      <c r="I190" s="93">
        <v>30899685</v>
      </c>
      <c r="J190" s="107">
        <v>200</v>
      </c>
      <c r="K190" s="108">
        <v>1.37</v>
      </c>
      <c r="L190" s="106">
        <v>43277</v>
      </c>
      <c r="M190" s="95"/>
      <c r="N190" s="96"/>
      <c r="O190" s="96"/>
      <c r="P190" s="96"/>
      <c r="Q190" s="96"/>
      <c r="R190" s="96">
        <v>43282</v>
      </c>
      <c r="S190" s="65" t="s">
        <v>38</v>
      </c>
      <c r="T190" s="78">
        <v>660</v>
      </c>
      <c r="U190" s="80">
        <f t="shared" si="4"/>
        <v>904.2</v>
      </c>
      <c r="V190" s="78"/>
      <c r="W190" s="79"/>
      <c r="X190" s="80">
        <f t="shared" si="5"/>
        <v>904.2</v>
      </c>
      <c r="Y190" s="86"/>
      <c r="Z190" s="86"/>
      <c r="AA190" s="86"/>
      <c r="AB190" s="86"/>
      <c r="AC190" s="86"/>
    </row>
    <row r="191" customHeight="1" spans="2:29">
      <c r="B191" s="54"/>
      <c r="C191" s="55">
        <v>107198</v>
      </c>
      <c r="D191" s="56" t="s">
        <v>265</v>
      </c>
      <c r="E191" s="57" t="s">
        <v>266</v>
      </c>
      <c r="F191" s="58" t="s">
        <v>37</v>
      </c>
      <c r="G191" s="55">
        <v>200</v>
      </c>
      <c r="H191" s="59">
        <v>1.382</v>
      </c>
      <c r="I191" s="93">
        <v>30899686</v>
      </c>
      <c r="J191" s="107">
        <v>200</v>
      </c>
      <c r="K191" s="108">
        <v>1.382</v>
      </c>
      <c r="L191" s="106">
        <v>43277</v>
      </c>
      <c r="M191" s="95"/>
      <c r="N191" s="96"/>
      <c r="O191" s="96"/>
      <c r="P191" s="96"/>
      <c r="Q191" s="96"/>
      <c r="R191" s="96">
        <v>43280</v>
      </c>
      <c r="S191" s="65" t="s">
        <v>38</v>
      </c>
      <c r="T191" s="78">
        <v>660</v>
      </c>
      <c r="U191" s="80">
        <f t="shared" si="4"/>
        <v>912.12</v>
      </c>
      <c r="V191" s="78"/>
      <c r="W191" s="79"/>
      <c r="X191" s="80">
        <f t="shared" si="5"/>
        <v>912.12</v>
      </c>
      <c r="Y191" s="86"/>
      <c r="Z191" s="86"/>
      <c r="AA191" s="86"/>
      <c r="AB191" s="86"/>
      <c r="AC191" s="86"/>
    </row>
    <row r="192" customHeight="1" spans="2:29">
      <c r="B192" s="54"/>
      <c r="C192" s="55">
        <v>107199</v>
      </c>
      <c r="D192" s="56" t="s">
        <v>349</v>
      </c>
      <c r="E192" s="57" t="s">
        <v>53</v>
      </c>
      <c r="F192" s="58" t="s">
        <v>37</v>
      </c>
      <c r="G192" s="55">
        <v>1500</v>
      </c>
      <c r="H192" s="59">
        <v>12.3</v>
      </c>
      <c r="I192" s="93">
        <v>30899687</v>
      </c>
      <c r="J192" s="107">
        <v>1500</v>
      </c>
      <c r="K192" s="108">
        <v>12.3</v>
      </c>
      <c r="L192" s="106">
        <v>43277</v>
      </c>
      <c r="M192" s="95"/>
      <c r="N192" s="96"/>
      <c r="O192" s="96"/>
      <c r="P192" s="96"/>
      <c r="Q192" s="96"/>
      <c r="R192" s="96">
        <v>43282</v>
      </c>
      <c r="S192" s="65" t="s">
        <v>38</v>
      </c>
      <c r="T192" s="78">
        <v>450</v>
      </c>
      <c r="U192" s="80">
        <f t="shared" si="4"/>
        <v>5535</v>
      </c>
      <c r="V192" s="78"/>
      <c r="W192" s="79"/>
      <c r="X192" s="80">
        <f t="shared" si="5"/>
        <v>5535</v>
      </c>
      <c r="Y192" s="86"/>
      <c r="Z192" s="86"/>
      <c r="AA192" s="86"/>
      <c r="AB192" s="86"/>
      <c r="AC192" s="86"/>
    </row>
    <row r="193" customHeight="1" spans="2:29">
      <c r="B193" s="54"/>
      <c r="C193" s="55">
        <v>107201</v>
      </c>
      <c r="D193" s="56" t="s">
        <v>566</v>
      </c>
      <c r="E193" s="57" t="s">
        <v>567</v>
      </c>
      <c r="F193" s="58" t="s">
        <v>37</v>
      </c>
      <c r="G193" s="55">
        <v>210</v>
      </c>
      <c r="H193" s="59">
        <v>1.594</v>
      </c>
      <c r="I193" s="93">
        <v>30899688</v>
      </c>
      <c r="J193" s="107">
        <v>210</v>
      </c>
      <c r="K193" s="108">
        <v>1.594</v>
      </c>
      <c r="L193" s="106">
        <v>43277</v>
      </c>
      <c r="M193" s="95"/>
      <c r="N193" s="96"/>
      <c r="O193" s="96"/>
      <c r="P193" s="96"/>
      <c r="Q193" s="96"/>
      <c r="R193" s="96">
        <v>43281</v>
      </c>
      <c r="S193" s="65" t="s">
        <v>38</v>
      </c>
      <c r="T193" s="78">
        <v>686</v>
      </c>
      <c r="U193" s="80">
        <f t="shared" si="4"/>
        <v>1093.484</v>
      </c>
      <c r="V193" s="78"/>
      <c r="W193" s="79"/>
      <c r="X193" s="80">
        <f t="shared" si="5"/>
        <v>1093.484</v>
      </c>
      <c r="Y193" s="86"/>
      <c r="Z193" s="86"/>
      <c r="AA193" s="86"/>
      <c r="AB193" s="86"/>
      <c r="AC193" s="86"/>
    </row>
    <row r="194" customHeight="1" spans="2:29">
      <c r="B194" s="54"/>
      <c r="C194" s="55">
        <v>107217</v>
      </c>
      <c r="D194" s="56" t="s">
        <v>58</v>
      </c>
      <c r="E194" s="57" t="s">
        <v>59</v>
      </c>
      <c r="F194" s="58" t="s">
        <v>37</v>
      </c>
      <c r="G194" s="55">
        <v>568</v>
      </c>
      <c r="H194" s="59">
        <v>3.8818</v>
      </c>
      <c r="I194" s="93">
        <v>30899689</v>
      </c>
      <c r="J194" s="107">
        <v>568</v>
      </c>
      <c r="K194" s="108">
        <v>3.8818</v>
      </c>
      <c r="L194" s="106">
        <v>43277</v>
      </c>
      <c r="M194" s="95"/>
      <c r="N194" s="96"/>
      <c r="O194" s="96"/>
      <c r="P194" s="96"/>
      <c r="Q194" s="96"/>
      <c r="R194" s="96">
        <v>43281</v>
      </c>
      <c r="S194" s="65" t="s">
        <v>38</v>
      </c>
      <c r="T194" s="78">
        <v>871</v>
      </c>
      <c r="U194" s="80">
        <f t="shared" si="4"/>
        <v>3381.0478</v>
      </c>
      <c r="V194" s="78"/>
      <c r="W194" s="79"/>
      <c r="X194" s="80">
        <f t="shared" si="5"/>
        <v>3381.0478</v>
      </c>
      <c r="Y194" s="86"/>
      <c r="Z194" s="86"/>
      <c r="AA194" s="86"/>
      <c r="AB194" s="86"/>
      <c r="AC194" s="86"/>
    </row>
    <row r="195" customHeight="1" spans="2:29">
      <c r="B195" s="54"/>
      <c r="C195" s="55">
        <v>107220</v>
      </c>
      <c r="D195" s="56" t="s">
        <v>279</v>
      </c>
      <c r="E195" s="57" t="s">
        <v>280</v>
      </c>
      <c r="F195" s="58" t="s">
        <v>37</v>
      </c>
      <c r="G195" s="55">
        <v>200</v>
      </c>
      <c r="H195" s="59">
        <v>1.535</v>
      </c>
      <c r="I195" s="93">
        <v>30899690</v>
      </c>
      <c r="J195" s="107">
        <v>200</v>
      </c>
      <c r="K195" s="108">
        <v>1.535</v>
      </c>
      <c r="L195" s="106">
        <v>43277</v>
      </c>
      <c r="M195" s="95"/>
      <c r="N195" s="96"/>
      <c r="O195" s="96"/>
      <c r="P195" s="96"/>
      <c r="Q195" s="96"/>
      <c r="R195" s="96">
        <v>43281</v>
      </c>
      <c r="S195" s="65" t="s">
        <v>38</v>
      </c>
      <c r="T195" s="78">
        <v>682</v>
      </c>
      <c r="U195" s="80">
        <f t="shared" si="4"/>
        <v>1046.87</v>
      </c>
      <c r="V195" s="78"/>
      <c r="W195" s="79"/>
      <c r="X195" s="80">
        <f t="shared" si="5"/>
        <v>1046.87</v>
      </c>
      <c r="Y195" s="86"/>
      <c r="Z195" s="86"/>
      <c r="AA195" s="86"/>
      <c r="AB195" s="86"/>
      <c r="AC195" s="86"/>
    </row>
    <row r="196" customHeight="1" spans="2:29">
      <c r="B196" s="54"/>
      <c r="C196" s="55">
        <v>107251</v>
      </c>
      <c r="D196" s="56" t="s">
        <v>267</v>
      </c>
      <c r="E196" s="57" t="s">
        <v>188</v>
      </c>
      <c r="F196" s="58" t="s">
        <v>37</v>
      </c>
      <c r="G196" s="55">
        <v>290</v>
      </c>
      <c r="H196" s="59">
        <v>1.883</v>
      </c>
      <c r="I196" s="93">
        <v>30899691</v>
      </c>
      <c r="J196" s="107">
        <v>290</v>
      </c>
      <c r="K196" s="108">
        <v>1.883</v>
      </c>
      <c r="L196" s="106">
        <v>43277</v>
      </c>
      <c r="M196" s="95"/>
      <c r="N196" s="96"/>
      <c r="O196" s="96"/>
      <c r="P196" s="96"/>
      <c r="Q196" s="96"/>
      <c r="R196" s="96">
        <v>43281</v>
      </c>
      <c r="S196" s="65" t="s">
        <v>38</v>
      </c>
      <c r="T196" s="78">
        <v>582</v>
      </c>
      <c r="U196" s="80">
        <f t="shared" si="4"/>
        <v>1095.906</v>
      </c>
      <c r="V196" s="78"/>
      <c r="W196" s="79"/>
      <c r="X196" s="80">
        <f t="shared" si="5"/>
        <v>1095.906</v>
      </c>
      <c r="Y196" s="86"/>
      <c r="Z196" s="86"/>
      <c r="AA196" s="86"/>
      <c r="AB196" s="86"/>
      <c r="AC196" s="86"/>
    </row>
    <row r="197" customHeight="1" spans="2:29">
      <c r="B197" s="54"/>
      <c r="C197" s="55">
        <v>107255</v>
      </c>
      <c r="D197" s="56" t="s">
        <v>191</v>
      </c>
      <c r="E197" s="57" t="s">
        <v>192</v>
      </c>
      <c r="F197" s="58" t="s">
        <v>37</v>
      </c>
      <c r="G197" s="55">
        <v>220</v>
      </c>
      <c r="H197" s="59">
        <v>1.642</v>
      </c>
      <c r="I197" s="93">
        <v>30899692</v>
      </c>
      <c r="J197" s="107">
        <v>220</v>
      </c>
      <c r="K197" s="108">
        <v>1.642</v>
      </c>
      <c r="L197" s="106">
        <v>43277</v>
      </c>
      <c r="M197" s="95"/>
      <c r="N197" s="96"/>
      <c r="O197" s="96"/>
      <c r="P197" s="96"/>
      <c r="Q197" s="96"/>
      <c r="R197" s="96">
        <v>43281</v>
      </c>
      <c r="S197" s="65" t="s">
        <v>38</v>
      </c>
      <c r="T197" s="78">
        <v>713</v>
      </c>
      <c r="U197" s="80">
        <f t="shared" ref="U197:U216" si="6">T197*H197</f>
        <v>1170.746</v>
      </c>
      <c r="V197" s="78"/>
      <c r="W197" s="79"/>
      <c r="X197" s="80">
        <f t="shared" ref="X197:X217" si="7">W197+U197</f>
        <v>1170.746</v>
      </c>
      <c r="Y197" s="86"/>
      <c r="Z197" s="86"/>
      <c r="AA197" s="86"/>
      <c r="AB197" s="86"/>
      <c r="AC197" s="86"/>
    </row>
    <row r="198" customHeight="1" spans="2:29">
      <c r="B198" s="54"/>
      <c r="C198" s="55">
        <v>107257</v>
      </c>
      <c r="D198" s="56" t="s">
        <v>553</v>
      </c>
      <c r="E198" s="57" t="s">
        <v>554</v>
      </c>
      <c r="F198" s="58" t="s">
        <v>37</v>
      </c>
      <c r="G198" s="55">
        <v>200</v>
      </c>
      <c r="H198" s="59">
        <v>1.226</v>
      </c>
      <c r="I198" s="93">
        <v>30899693</v>
      </c>
      <c r="J198" s="107">
        <v>200</v>
      </c>
      <c r="K198" s="108">
        <v>1.226</v>
      </c>
      <c r="L198" s="106">
        <v>43277</v>
      </c>
      <c r="M198" s="95"/>
      <c r="N198" s="96"/>
      <c r="O198" s="96"/>
      <c r="P198" s="96"/>
      <c r="Q198" s="96"/>
      <c r="R198" s="96">
        <v>43281</v>
      </c>
      <c r="S198" s="65" t="s">
        <v>38</v>
      </c>
      <c r="T198" s="78">
        <v>815</v>
      </c>
      <c r="U198" s="80">
        <f t="shared" si="6"/>
        <v>999.19</v>
      </c>
      <c r="V198" s="78"/>
      <c r="W198" s="79"/>
      <c r="X198" s="80">
        <f t="shared" si="7"/>
        <v>999.19</v>
      </c>
      <c r="Y198" s="86"/>
      <c r="Z198" s="86"/>
      <c r="AA198" s="86"/>
      <c r="AB198" s="86"/>
      <c r="AC198" s="86"/>
    </row>
    <row r="199" customHeight="1" spans="2:29">
      <c r="B199" s="54"/>
      <c r="C199" s="55">
        <v>107261</v>
      </c>
      <c r="D199" s="56" t="s">
        <v>41</v>
      </c>
      <c r="E199" s="57" t="s">
        <v>40</v>
      </c>
      <c r="F199" s="58" t="s">
        <v>37</v>
      </c>
      <c r="G199" s="55">
        <v>2160</v>
      </c>
      <c r="H199" s="59">
        <v>16.362</v>
      </c>
      <c r="I199" s="93">
        <v>30899694</v>
      </c>
      <c r="J199" s="107">
        <v>2160</v>
      </c>
      <c r="K199" s="108">
        <v>16.362</v>
      </c>
      <c r="L199" s="106">
        <v>43277</v>
      </c>
      <c r="M199" s="95"/>
      <c r="N199" s="96"/>
      <c r="O199" s="96"/>
      <c r="P199" s="96"/>
      <c r="Q199" s="96"/>
      <c r="R199" s="96">
        <v>43281</v>
      </c>
      <c r="S199" s="65" t="s">
        <v>38</v>
      </c>
      <c r="T199" s="78">
        <v>479</v>
      </c>
      <c r="U199" s="80">
        <f t="shared" si="6"/>
        <v>7837.398</v>
      </c>
      <c r="V199" s="78"/>
      <c r="W199" s="79"/>
      <c r="X199" s="80">
        <f t="shared" si="7"/>
        <v>7837.398</v>
      </c>
      <c r="Y199" s="86"/>
      <c r="Z199" s="86"/>
      <c r="AA199" s="86"/>
      <c r="AB199" s="86"/>
      <c r="AC199" s="86"/>
    </row>
    <row r="200" customHeight="1" spans="2:29">
      <c r="B200" s="54"/>
      <c r="C200" s="55">
        <v>107263</v>
      </c>
      <c r="D200" s="56" t="s">
        <v>39</v>
      </c>
      <c r="E200" s="57" t="s">
        <v>40</v>
      </c>
      <c r="F200" s="58" t="s">
        <v>37</v>
      </c>
      <c r="G200" s="55">
        <v>400</v>
      </c>
      <c r="H200" s="59">
        <v>2.59</v>
      </c>
      <c r="I200" s="93">
        <v>30899695</v>
      </c>
      <c r="J200" s="107">
        <v>400</v>
      </c>
      <c r="K200" s="108">
        <v>2.59</v>
      </c>
      <c r="L200" s="106">
        <v>43277</v>
      </c>
      <c r="M200" s="95"/>
      <c r="N200" s="96"/>
      <c r="O200" s="96"/>
      <c r="P200" s="96"/>
      <c r="Q200" s="96"/>
      <c r="R200" s="96">
        <v>43280</v>
      </c>
      <c r="S200" s="65" t="s">
        <v>38</v>
      </c>
      <c r="T200" s="78">
        <v>559</v>
      </c>
      <c r="U200" s="80">
        <f t="shared" si="6"/>
        <v>1447.81</v>
      </c>
      <c r="V200" s="78"/>
      <c r="W200" s="79"/>
      <c r="X200" s="80">
        <f t="shared" si="7"/>
        <v>1447.81</v>
      </c>
      <c r="Y200" s="86"/>
      <c r="Z200" s="86"/>
      <c r="AA200" s="86"/>
      <c r="AB200" s="86"/>
      <c r="AC200" s="86"/>
    </row>
    <row r="201" customHeight="1" spans="2:29">
      <c r="B201" s="54"/>
      <c r="C201" s="55">
        <v>107265</v>
      </c>
      <c r="D201" s="56" t="s">
        <v>399</v>
      </c>
      <c r="E201" s="57" t="s">
        <v>36</v>
      </c>
      <c r="F201" s="58" t="s">
        <v>37</v>
      </c>
      <c r="G201" s="55">
        <v>540</v>
      </c>
      <c r="H201" s="59">
        <v>3.348</v>
      </c>
      <c r="I201" s="93">
        <v>30899696</v>
      </c>
      <c r="J201" s="107">
        <v>540</v>
      </c>
      <c r="K201" s="108">
        <v>3.348</v>
      </c>
      <c r="L201" s="106">
        <v>43277</v>
      </c>
      <c r="M201" s="95"/>
      <c r="N201" s="96"/>
      <c r="O201" s="96"/>
      <c r="P201" s="96"/>
      <c r="Q201" s="96"/>
      <c r="R201" s="96">
        <v>43281</v>
      </c>
      <c r="S201" s="65" t="s">
        <v>38</v>
      </c>
      <c r="T201" s="78">
        <v>715</v>
      </c>
      <c r="U201" s="80">
        <f t="shared" si="6"/>
        <v>2393.82</v>
      </c>
      <c r="V201" s="78"/>
      <c r="W201" s="79"/>
      <c r="X201" s="80">
        <f t="shared" si="7"/>
        <v>2393.82</v>
      </c>
      <c r="Y201" s="86"/>
      <c r="Z201" s="86"/>
      <c r="AA201" s="86"/>
      <c r="AB201" s="86"/>
      <c r="AC201" s="86"/>
    </row>
    <row r="202" customHeight="1" spans="2:29">
      <c r="B202" s="54"/>
      <c r="C202" s="55">
        <v>107267</v>
      </c>
      <c r="D202" s="56" t="s">
        <v>576</v>
      </c>
      <c r="E202" s="57" t="s">
        <v>577</v>
      </c>
      <c r="F202" s="58" t="s">
        <v>37</v>
      </c>
      <c r="G202" s="55">
        <v>220</v>
      </c>
      <c r="H202" s="59">
        <v>1.408</v>
      </c>
      <c r="I202" s="93">
        <v>30899697</v>
      </c>
      <c r="J202" s="107">
        <v>220</v>
      </c>
      <c r="K202" s="108">
        <v>1.408</v>
      </c>
      <c r="L202" s="106">
        <v>43277</v>
      </c>
      <c r="M202" s="95"/>
      <c r="N202" s="96"/>
      <c r="O202" s="96"/>
      <c r="P202" s="96"/>
      <c r="Q202" s="96"/>
      <c r="R202" s="96">
        <v>43281</v>
      </c>
      <c r="S202" s="65" t="s">
        <v>38</v>
      </c>
      <c r="T202" s="78">
        <v>816</v>
      </c>
      <c r="U202" s="80">
        <f t="shared" si="6"/>
        <v>1148.928</v>
      </c>
      <c r="V202" s="78"/>
      <c r="W202" s="79"/>
      <c r="X202" s="80">
        <f t="shared" si="7"/>
        <v>1148.928</v>
      </c>
      <c r="Y202" s="86"/>
      <c r="Z202" s="86"/>
      <c r="AA202" s="86"/>
      <c r="AB202" s="86"/>
      <c r="AC202" s="86"/>
    </row>
    <row r="203" customHeight="1" spans="2:29">
      <c r="B203" s="54"/>
      <c r="C203" s="55">
        <v>107287</v>
      </c>
      <c r="D203" s="56" t="s">
        <v>121</v>
      </c>
      <c r="E203" s="57" t="s">
        <v>122</v>
      </c>
      <c r="F203" s="58" t="s">
        <v>37</v>
      </c>
      <c r="G203" s="55">
        <v>1040</v>
      </c>
      <c r="H203" s="59">
        <v>6.9</v>
      </c>
      <c r="I203" s="93">
        <v>30899698</v>
      </c>
      <c r="J203" s="107">
        <v>1040</v>
      </c>
      <c r="K203" s="108">
        <v>6.9</v>
      </c>
      <c r="L203" s="106">
        <v>43277</v>
      </c>
      <c r="M203" s="95"/>
      <c r="N203" s="96"/>
      <c r="O203" s="96"/>
      <c r="P203" s="96"/>
      <c r="Q203" s="96"/>
      <c r="R203" s="96">
        <v>43281</v>
      </c>
      <c r="S203" s="65" t="s">
        <v>38</v>
      </c>
      <c r="T203" s="78">
        <v>553</v>
      </c>
      <c r="U203" s="80">
        <f t="shared" si="6"/>
        <v>3815.7</v>
      </c>
      <c r="V203" s="78"/>
      <c r="W203" s="79"/>
      <c r="X203" s="80">
        <f t="shared" si="7"/>
        <v>3815.7</v>
      </c>
      <c r="Y203" s="86"/>
      <c r="Z203" s="86"/>
      <c r="AA203" s="86"/>
      <c r="AB203" s="86"/>
      <c r="AC203" s="86"/>
    </row>
    <row r="204" customHeight="1" spans="2:29">
      <c r="B204" s="54"/>
      <c r="C204" s="55">
        <v>107305</v>
      </c>
      <c r="D204" s="56" t="s">
        <v>375</v>
      </c>
      <c r="E204" s="57" t="s">
        <v>376</v>
      </c>
      <c r="F204" s="58" t="s">
        <v>37</v>
      </c>
      <c r="G204" s="55">
        <v>1240</v>
      </c>
      <c r="H204" s="59">
        <v>10.32</v>
      </c>
      <c r="I204" s="93">
        <v>30899699</v>
      </c>
      <c r="J204" s="107">
        <v>1240</v>
      </c>
      <c r="K204" s="108">
        <v>10.32</v>
      </c>
      <c r="L204" s="106">
        <v>43277</v>
      </c>
      <c r="M204" s="95"/>
      <c r="N204" s="96"/>
      <c r="O204" s="96"/>
      <c r="P204" s="96"/>
      <c r="Q204" s="96"/>
      <c r="R204" s="96">
        <v>43281</v>
      </c>
      <c r="S204" s="65" t="s">
        <v>38</v>
      </c>
      <c r="T204" s="78">
        <v>567</v>
      </c>
      <c r="U204" s="80">
        <f t="shared" si="6"/>
        <v>5851.44</v>
      </c>
      <c r="V204" s="78"/>
      <c r="W204" s="79"/>
      <c r="X204" s="80">
        <f t="shared" si="7"/>
        <v>5851.44</v>
      </c>
      <c r="Y204" s="86"/>
      <c r="Z204" s="86"/>
      <c r="AA204" s="86"/>
      <c r="AB204" s="86"/>
      <c r="AC204" s="86"/>
    </row>
    <row r="205" customHeight="1" spans="2:29">
      <c r="B205" s="54"/>
      <c r="C205" s="55">
        <v>107306</v>
      </c>
      <c r="D205" s="56" t="s">
        <v>197</v>
      </c>
      <c r="E205" s="57" t="s">
        <v>198</v>
      </c>
      <c r="F205" s="58" t="s">
        <v>37</v>
      </c>
      <c r="G205" s="55">
        <v>600</v>
      </c>
      <c r="H205" s="59">
        <v>3.84</v>
      </c>
      <c r="I205" s="93">
        <v>30899700</v>
      </c>
      <c r="J205" s="107">
        <v>600</v>
      </c>
      <c r="K205" s="108">
        <v>3.84</v>
      </c>
      <c r="L205" s="106">
        <v>43277</v>
      </c>
      <c r="M205" s="95"/>
      <c r="N205" s="96"/>
      <c r="O205" s="96"/>
      <c r="P205" s="96"/>
      <c r="Q205" s="96"/>
      <c r="R205" s="96">
        <v>43282</v>
      </c>
      <c r="S205" s="65" t="s">
        <v>38</v>
      </c>
      <c r="T205" s="78">
        <v>805</v>
      </c>
      <c r="U205" s="80">
        <f t="shared" si="6"/>
        <v>3091.2</v>
      </c>
      <c r="V205" s="78"/>
      <c r="W205" s="79"/>
      <c r="X205" s="80">
        <f t="shared" si="7"/>
        <v>3091.2</v>
      </c>
      <c r="Y205" s="86"/>
      <c r="Z205" s="86"/>
      <c r="AA205" s="86"/>
      <c r="AB205" s="86"/>
      <c r="AC205" s="86"/>
    </row>
    <row r="206" customHeight="1" spans="2:29">
      <c r="B206" s="54"/>
      <c r="C206" s="55">
        <v>107308</v>
      </c>
      <c r="D206" s="56" t="s">
        <v>392</v>
      </c>
      <c r="E206" s="57" t="s">
        <v>383</v>
      </c>
      <c r="F206" s="58" t="s">
        <v>37</v>
      </c>
      <c r="G206" s="55">
        <v>600</v>
      </c>
      <c r="H206" s="59">
        <v>5.4</v>
      </c>
      <c r="I206" s="93">
        <v>30899701</v>
      </c>
      <c r="J206" s="107">
        <v>600</v>
      </c>
      <c r="K206" s="108">
        <v>5.4</v>
      </c>
      <c r="L206" s="106">
        <v>43277</v>
      </c>
      <c r="M206" s="95"/>
      <c r="N206" s="96"/>
      <c r="O206" s="96"/>
      <c r="P206" s="96"/>
      <c r="Q206" s="96"/>
      <c r="R206" s="96">
        <v>43281</v>
      </c>
      <c r="S206" s="65" t="s">
        <v>38</v>
      </c>
      <c r="T206" s="78">
        <v>500</v>
      </c>
      <c r="U206" s="80">
        <f t="shared" si="6"/>
        <v>2700</v>
      </c>
      <c r="V206" s="78"/>
      <c r="W206" s="79"/>
      <c r="X206" s="80">
        <f t="shared" si="7"/>
        <v>2700</v>
      </c>
      <c r="Y206" s="86"/>
      <c r="Z206" s="86"/>
      <c r="AA206" s="86"/>
      <c r="AB206" s="86"/>
      <c r="AC206" s="86"/>
    </row>
    <row r="207" customHeight="1" spans="2:29">
      <c r="B207" s="54"/>
      <c r="C207" s="55">
        <v>107315</v>
      </c>
      <c r="D207" s="101" t="s">
        <v>268</v>
      </c>
      <c r="E207" s="57" t="s">
        <v>245</v>
      </c>
      <c r="F207" s="58" t="s">
        <v>37</v>
      </c>
      <c r="G207" s="55">
        <v>720</v>
      </c>
      <c r="H207" s="59">
        <v>5.796</v>
      </c>
      <c r="I207" s="93">
        <v>30899702</v>
      </c>
      <c r="J207" s="107">
        <v>720</v>
      </c>
      <c r="K207" s="108">
        <v>5.796</v>
      </c>
      <c r="L207" s="106">
        <v>43277</v>
      </c>
      <c r="M207" s="95"/>
      <c r="N207" s="96"/>
      <c r="O207" s="96"/>
      <c r="P207" s="96"/>
      <c r="Q207" s="96"/>
      <c r="R207" s="96">
        <v>43282</v>
      </c>
      <c r="S207" s="65" t="s">
        <v>38</v>
      </c>
      <c r="T207" s="78">
        <v>500</v>
      </c>
      <c r="U207" s="80">
        <f t="shared" si="6"/>
        <v>2898</v>
      </c>
      <c r="V207" s="78"/>
      <c r="W207" s="79"/>
      <c r="X207" s="80">
        <f t="shared" si="7"/>
        <v>2898</v>
      </c>
      <c r="Y207" s="86"/>
      <c r="Z207" s="86"/>
      <c r="AA207" s="86"/>
      <c r="AB207" s="86"/>
      <c r="AC207" s="86"/>
    </row>
    <row r="208" customHeight="1" spans="2:29">
      <c r="B208" s="54">
        <v>43277</v>
      </c>
      <c r="C208" s="55">
        <v>107392</v>
      </c>
      <c r="D208" s="101" t="s">
        <v>128</v>
      </c>
      <c r="E208" s="57" t="s">
        <v>129</v>
      </c>
      <c r="F208" s="58" t="s">
        <v>37</v>
      </c>
      <c r="G208" s="55">
        <v>700</v>
      </c>
      <c r="H208" s="59">
        <v>4.48</v>
      </c>
      <c r="I208" s="93">
        <v>30899644</v>
      </c>
      <c r="J208" s="107">
        <v>700</v>
      </c>
      <c r="K208" s="108">
        <v>4.48</v>
      </c>
      <c r="L208" s="106">
        <v>43279</v>
      </c>
      <c r="M208" s="95"/>
      <c r="N208" s="96"/>
      <c r="O208" s="96"/>
      <c r="P208" s="96"/>
      <c r="Q208" s="96"/>
      <c r="R208" s="96">
        <v>43283</v>
      </c>
      <c r="S208" s="65" t="s">
        <v>38</v>
      </c>
      <c r="T208" s="78">
        <v>582</v>
      </c>
      <c r="U208" s="80">
        <f t="shared" si="6"/>
        <v>2607.36</v>
      </c>
      <c r="V208" s="78"/>
      <c r="W208" s="79"/>
      <c r="X208" s="80">
        <f t="shared" si="7"/>
        <v>2607.36</v>
      </c>
      <c r="Y208" s="86"/>
      <c r="Z208" s="86"/>
      <c r="AA208" s="86"/>
      <c r="AB208" s="86"/>
      <c r="AC208" s="86"/>
    </row>
    <row r="209" customHeight="1" spans="2:29">
      <c r="B209" s="54"/>
      <c r="C209" s="55">
        <v>107398</v>
      </c>
      <c r="D209" s="101" t="s">
        <v>165</v>
      </c>
      <c r="E209" s="57" t="s">
        <v>166</v>
      </c>
      <c r="F209" s="58" t="s">
        <v>37</v>
      </c>
      <c r="G209" s="55">
        <v>200</v>
      </c>
      <c r="H209" s="59">
        <v>1.28</v>
      </c>
      <c r="I209" s="93">
        <v>30899645</v>
      </c>
      <c r="J209" s="107">
        <v>200</v>
      </c>
      <c r="K209" s="108">
        <v>1.28</v>
      </c>
      <c r="L209" s="106">
        <v>43279</v>
      </c>
      <c r="M209" s="95"/>
      <c r="N209" s="96"/>
      <c r="O209" s="96"/>
      <c r="P209" s="96"/>
      <c r="Q209" s="96"/>
      <c r="R209" s="96">
        <v>43283</v>
      </c>
      <c r="S209" s="65" t="s">
        <v>38</v>
      </c>
      <c r="T209" s="78">
        <v>816</v>
      </c>
      <c r="U209" s="80">
        <f t="shared" si="6"/>
        <v>1044.48</v>
      </c>
      <c r="V209" s="78"/>
      <c r="W209" s="79"/>
      <c r="X209" s="80">
        <f t="shared" si="7"/>
        <v>1044.48</v>
      </c>
      <c r="Y209" s="86"/>
      <c r="Z209" s="86"/>
      <c r="AA209" s="86"/>
      <c r="AB209" s="86"/>
      <c r="AC209" s="86"/>
    </row>
    <row r="210" customHeight="1" spans="2:29">
      <c r="B210" s="54">
        <v>43278</v>
      </c>
      <c r="C210" s="55">
        <v>107508</v>
      </c>
      <c r="D210" s="101" t="s">
        <v>66</v>
      </c>
      <c r="E210" s="57" t="s">
        <v>51</v>
      </c>
      <c r="F210" s="58" t="s">
        <v>37</v>
      </c>
      <c r="G210" s="55">
        <v>1760</v>
      </c>
      <c r="H210" s="59">
        <v>13.472</v>
      </c>
      <c r="I210" s="93">
        <v>30899638</v>
      </c>
      <c r="J210" s="107">
        <v>1760</v>
      </c>
      <c r="K210" s="108">
        <v>13.472</v>
      </c>
      <c r="L210" s="106">
        <v>43279</v>
      </c>
      <c r="M210" s="95"/>
      <c r="N210" s="96"/>
      <c r="O210" s="96"/>
      <c r="P210" s="96"/>
      <c r="Q210" s="96"/>
      <c r="R210" s="96">
        <v>43282</v>
      </c>
      <c r="S210" s="65" t="s">
        <v>38</v>
      </c>
      <c r="T210" s="78">
        <v>490</v>
      </c>
      <c r="U210" s="80">
        <f t="shared" si="6"/>
        <v>6601.28</v>
      </c>
      <c r="V210" s="78"/>
      <c r="W210" s="79"/>
      <c r="X210" s="80">
        <f t="shared" si="7"/>
        <v>6601.28</v>
      </c>
      <c r="Y210" s="86"/>
      <c r="Z210" s="86"/>
      <c r="AA210" s="86"/>
      <c r="AB210" s="86"/>
      <c r="AC210" s="86"/>
    </row>
    <row r="211" customHeight="1" spans="2:29">
      <c r="B211" s="57"/>
      <c r="C211" s="55">
        <v>107523</v>
      </c>
      <c r="D211" s="101" t="s">
        <v>322</v>
      </c>
      <c r="E211" s="57" t="s">
        <v>301</v>
      </c>
      <c r="F211" s="58" t="s">
        <v>37</v>
      </c>
      <c r="G211" s="55">
        <v>270</v>
      </c>
      <c r="H211" s="59">
        <v>1.989</v>
      </c>
      <c r="I211" s="93">
        <v>30899639</v>
      </c>
      <c r="J211" s="107">
        <v>270</v>
      </c>
      <c r="K211" s="108">
        <v>1.989</v>
      </c>
      <c r="L211" s="106">
        <v>43279</v>
      </c>
      <c r="M211" s="95"/>
      <c r="N211" s="96"/>
      <c r="O211" s="96"/>
      <c r="P211" s="96"/>
      <c r="Q211" s="96"/>
      <c r="R211" s="96">
        <v>43283</v>
      </c>
      <c r="S211" s="65" t="s">
        <v>38</v>
      </c>
      <c r="T211" s="78">
        <v>650</v>
      </c>
      <c r="U211" s="80">
        <f t="shared" si="6"/>
        <v>1292.85</v>
      </c>
      <c r="V211" s="78"/>
      <c r="W211" s="79"/>
      <c r="X211" s="80">
        <f t="shared" si="7"/>
        <v>1292.85</v>
      </c>
      <c r="Y211" s="86"/>
      <c r="Z211" s="86"/>
      <c r="AA211" s="86"/>
      <c r="AB211" s="86"/>
      <c r="AC211" s="86"/>
    </row>
    <row r="212" customHeight="1" spans="2:29">
      <c r="B212" s="57"/>
      <c r="C212" s="55">
        <v>107527</v>
      </c>
      <c r="D212" s="101" t="s">
        <v>429</v>
      </c>
      <c r="E212" s="57" t="s">
        <v>118</v>
      </c>
      <c r="F212" s="58" t="s">
        <v>37</v>
      </c>
      <c r="G212" s="55">
        <v>900</v>
      </c>
      <c r="H212" s="59">
        <v>6.84</v>
      </c>
      <c r="I212" s="93">
        <v>30899640</v>
      </c>
      <c r="J212" s="107">
        <v>900</v>
      </c>
      <c r="K212" s="108">
        <v>6.84</v>
      </c>
      <c r="L212" s="106">
        <v>43279</v>
      </c>
      <c r="M212" s="95"/>
      <c r="N212" s="96"/>
      <c r="O212" s="96"/>
      <c r="P212" s="96"/>
      <c r="Q212" s="96"/>
      <c r="R212" s="96">
        <v>43283</v>
      </c>
      <c r="S212" s="65" t="s">
        <v>38</v>
      </c>
      <c r="T212" s="78">
        <v>500</v>
      </c>
      <c r="U212" s="80">
        <f t="shared" si="6"/>
        <v>3420</v>
      </c>
      <c r="V212" s="78"/>
      <c r="W212" s="79"/>
      <c r="X212" s="80">
        <f t="shared" si="7"/>
        <v>3420</v>
      </c>
      <c r="Y212" s="86"/>
      <c r="Z212" s="86"/>
      <c r="AA212" s="86"/>
      <c r="AB212" s="86"/>
      <c r="AC212" s="86"/>
    </row>
    <row r="213" customHeight="1" spans="2:29">
      <c r="B213" s="57"/>
      <c r="C213" s="55">
        <v>107528</v>
      </c>
      <c r="D213" s="101" t="s">
        <v>163</v>
      </c>
      <c r="E213" s="57" t="s">
        <v>164</v>
      </c>
      <c r="F213" s="58" t="s">
        <v>37</v>
      </c>
      <c r="G213" s="55">
        <v>580</v>
      </c>
      <c r="H213" s="59">
        <v>3.712</v>
      </c>
      <c r="I213" s="93">
        <v>30899641</v>
      </c>
      <c r="J213" s="107">
        <v>580</v>
      </c>
      <c r="K213" s="108">
        <v>3.712</v>
      </c>
      <c r="L213" s="106">
        <v>43279</v>
      </c>
      <c r="M213" s="95"/>
      <c r="N213" s="96"/>
      <c r="O213" s="96"/>
      <c r="P213" s="96"/>
      <c r="Q213" s="96"/>
      <c r="R213" s="96">
        <v>43283</v>
      </c>
      <c r="S213" s="65" t="s">
        <v>38</v>
      </c>
      <c r="T213" s="78">
        <v>530</v>
      </c>
      <c r="U213" s="80">
        <f t="shared" si="6"/>
        <v>1967.36</v>
      </c>
      <c r="V213" s="78"/>
      <c r="W213" s="79"/>
      <c r="X213" s="80">
        <f t="shared" si="7"/>
        <v>1967.36</v>
      </c>
      <c r="Y213" s="86"/>
      <c r="Z213" s="86"/>
      <c r="AA213" s="86"/>
      <c r="AB213" s="86"/>
      <c r="AC213" s="86"/>
    </row>
    <row r="214" customHeight="1" spans="2:29">
      <c r="B214" s="54">
        <v>43279</v>
      </c>
      <c r="C214" s="105">
        <v>107618</v>
      </c>
      <c r="D214" s="101" t="s">
        <v>222</v>
      </c>
      <c r="E214" s="57" t="s">
        <v>61</v>
      </c>
      <c r="F214" s="58" t="s">
        <v>37</v>
      </c>
      <c r="G214" s="55">
        <v>642</v>
      </c>
      <c r="H214" s="59">
        <v>5.0484</v>
      </c>
      <c r="I214" s="93">
        <v>30899642</v>
      </c>
      <c r="J214" s="107">
        <v>642</v>
      </c>
      <c r="K214" s="108">
        <v>5.0484</v>
      </c>
      <c r="L214" s="106">
        <v>43280</v>
      </c>
      <c r="M214" s="95"/>
      <c r="N214" s="96"/>
      <c r="O214" s="96"/>
      <c r="P214" s="96"/>
      <c r="Q214" s="96"/>
      <c r="R214" s="96">
        <v>43285</v>
      </c>
      <c r="S214" s="65" t="s">
        <v>38</v>
      </c>
      <c r="T214" s="78">
        <v>370</v>
      </c>
      <c r="U214" s="80">
        <f t="shared" si="6"/>
        <v>1867.908</v>
      </c>
      <c r="V214" s="78"/>
      <c r="W214" s="79"/>
      <c r="X214" s="80">
        <f t="shared" si="7"/>
        <v>1867.908</v>
      </c>
      <c r="Y214" s="86"/>
      <c r="Z214" s="86"/>
      <c r="AA214" s="86"/>
      <c r="AB214" s="86"/>
      <c r="AC214" s="86"/>
    </row>
    <row r="215" customHeight="1" spans="2:29">
      <c r="B215" s="54"/>
      <c r="C215" s="105">
        <v>107623</v>
      </c>
      <c r="D215" s="101" t="s">
        <v>66</v>
      </c>
      <c r="E215" s="57" t="s">
        <v>51</v>
      </c>
      <c r="F215" s="58" t="s">
        <v>37</v>
      </c>
      <c r="G215" s="55">
        <v>4700</v>
      </c>
      <c r="H215" s="59">
        <v>37.28</v>
      </c>
      <c r="I215" s="93">
        <v>30899643</v>
      </c>
      <c r="J215" s="107">
        <v>4700</v>
      </c>
      <c r="K215" s="108">
        <v>37.28</v>
      </c>
      <c r="L215" s="106">
        <v>43283</v>
      </c>
      <c r="M215" s="95"/>
      <c r="N215" s="96"/>
      <c r="O215" s="96"/>
      <c r="P215" s="96"/>
      <c r="Q215" s="96"/>
      <c r="R215" s="96">
        <v>43286</v>
      </c>
      <c r="S215" s="65" t="s">
        <v>38</v>
      </c>
      <c r="T215" s="78">
        <v>490</v>
      </c>
      <c r="U215" s="80">
        <f t="shared" si="6"/>
        <v>18267.2</v>
      </c>
      <c r="V215" s="78"/>
      <c r="W215" s="79"/>
      <c r="X215" s="80">
        <f t="shared" si="7"/>
        <v>18267.2</v>
      </c>
      <c r="Y215" s="86"/>
      <c r="Z215" s="86"/>
      <c r="AA215" s="86"/>
      <c r="AB215" s="86"/>
      <c r="AC215" s="86"/>
    </row>
    <row r="216" customHeight="1" spans="2:29">
      <c r="B216" s="54">
        <v>43280</v>
      </c>
      <c r="C216" s="105">
        <v>107504</v>
      </c>
      <c r="D216" s="101" t="s">
        <v>674</v>
      </c>
      <c r="E216" s="57" t="s">
        <v>51</v>
      </c>
      <c r="F216" s="58" t="s">
        <v>675</v>
      </c>
      <c r="G216" s="55">
        <v>201</v>
      </c>
      <c r="H216" s="59">
        <v>3.5347</v>
      </c>
      <c r="I216" s="93">
        <v>30899637</v>
      </c>
      <c r="J216" s="107">
        <v>201</v>
      </c>
      <c r="K216" s="108">
        <v>3.5347</v>
      </c>
      <c r="L216" s="106">
        <v>43280</v>
      </c>
      <c r="M216" s="95"/>
      <c r="N216" s="96"/>
      <c r="O216" s="96"/>
      <c r="P216" s="96"/>
      <c r="Q216" s="96"/>
      <c r="R216" s="96">
        <v>43285</v>
      </c>
      <c r="S216" s="65" t="s">
        <v>38</v>
      </c>
      <c r="T216" s="78">
        <v>570</v>
      </c>
      <c r="U216" s="80">
        <f t="shared" si="6"/>
        <v>2014.779</v>
      </c>
      <c r="V216" s="78"/>
      <c r="W216" s="79"/>
      <c r="X216" s="80">
        <f t="shared" si="7"/>
        <v>2014.779</v>
      </c>
      <c r="Y216" s="86"/>
      <c r="Z216" s="86"/>
      <c r="AA216" s="86"/>
      <c r="AB216" s="86"/>
      <c r="AC216" s="86"/>
    </row>
    <row r="217" customHeight="1" spans="2:29">
      <c r="B217" s="54"/>
      <c r="C217" s="105"/>
      <c r="D217" s="101"/>
      <c r="E217" s="57"/>
      <c r="F217" s="58"/>
      <c r="G217" s="55">
        <f>SUM(G4:G216)</f>
        <v>127927</v>
      </c>
      <c r="H217" s="59">
        <f>SUM(H4:H216)</f>
        <v>963.69504</v>
      </c>
      <c r="I217" s="93"/>
      <c r="J217" s="107">
        <f>SUM(J4:J216)</f>
        <v>127927</v>
      </c>
      <c r="K217" s="108">
        <f>SUM(K4:K216)</f>
        <v>963.69504</v>
      </c>
      <c r="L217" s="106"/>
      <c r="M217" s="106"/>
      <c r="N217" s="96"/>
      <c r="O217" s="96"/>
      <c r="P217" s="96"/>
      <c r="Q217" s="96"/>
      <c r="R217" s="96"/>
      <c r="S217" s="65"/>
      <c r="T217" s="78"/>
      <c r="U217" s="80">
        <f>SUM(U4:U216)</f>
        <v>541181.86372</v>
      </c>
      <c r="V217" s="80"/>
      <c r="W217" s="80">
        <f>SUM(W4:W216)</f>
        <v>7203.24</v>
      </c>
      <c r="X217" s="80">
        <f t="shared" si="7"/>
        <v>548385.10372</v>
      </c>
      <c r="Y217" s="86"/>
      <c r="Z217" s="86"/>
      <c r="AA217" s="86"/>
      <c r="AB217" s="86"/>
      <c r="AC217" s="86"/>
    </row>
    <row r="218" customHeight="1" spans="2:29">
      <c r="B218" s="57"/>
      <c r="C218" s="105"/>
      <c r="D218" s="101"/>
      <c r="E218" s="57"/>
      <c r="F218" s="58"/>
      <c r="G218" s="55"/>
      <c r="H218" s="59"/>
      <c r="I218" s="93"/>
      <c r="J218" s="107"/>
      <c r="K218" s="108"/>
      <c r="L218" s="106"/>
      <c r="M218" s="106"/>
      <c r="N218" s="96"/>
      <c r="O218" s="96"/>
      <c r="P218" s="96"/>
      <c r="Q218" s="96"/>
      <c r="R218" s="96"/>
      <c r="S218" s="65"/>
      <c r="T218" s="78"/>
      <c r="U218" s="80"/>
      <c r="V218" s="78"/>
      <c r="W218" s="79"/>
      <c r="X218" s="80"/>
      <c r="Y218" s="86"/>
      <c r="Z218" s="86"/>
      <c r="AA218" s="86"/>
      <c r="AB218" s="86"/>
      <c r="AC218" s="86"/>
    </row>
    <row r="219" customHeight="1" spans="2:29">
      <c r="B219" s="57"/>
      <c r="C219" s="105"/>
      <c r="D219" s="101"/>
      <c r="E219" s="57"/>
      <c r="F219" s="58"/>
      <c r="G219" s="55"/>
      <c r="H219" s="59"/>
      <c r="I219" s="93"/>
      <c r="J219" s="107"/>
      <c r="K219" s="108"/>
      <c r="L219" s="106"/>
      <c r="M219" s="106"/>
      <c r="N219" s="96"/>
      <c r="O219" s="96"/>
      <c r="P219" s="96"/>
      <c r="Q219" s="96"/>
      <c r="R219" s="96"/>
      <c r="S219" s="65"/>
      <c r="T219" s="78"/>
      <c r="U219" s="80"/>
      <c r="V219" s="78"/>
      <c r="W219" s="79"/>
      <c r="X219" s="80"/>
      <c r="Y219" s="86"/>
      <c r="Z219" s="86"/>
      <c r="AA219" s="86"/>
      <c r="AB219" s="86"/>
      <c r="AC219" s="86"/>
    </row>
    <row r="220" customHeight="1" spans="2:29">
      <c r="B220" s="54"/>
      <c r="C220" s="105"/>
      <c r="D220" s="101"/>
      <c r="E220" s="57"/>
      <c r="F220" s="58"/>
      <c r="G220" s="55"/>
      <c r="H220" s="59"/>
      <c r="I220" s="93"/>
      <c r="J220" s="107"/>
      <c r="K220" s="108"/>
      <c r="L220" s="106"/>
      <c r="M220" s="106"/>
      <c r="N220" s="96"/>
      <c r="O220" s="96"/>
      <c r="P220" s="96"/>
      <c r="Q220" s="96"/>
      <c r="R220" s="96"/>
      <c r="S220" s="65"/>
      <c r="T220" s="78"/>
      <c r="U220" s="80"/>
      <c r="V220" s="78"/>
      <c r="W220" s="79"/>
      <c r="X220" s="80"/>
      <c r="Y220" s="86"/>
      <c r="Z220" s="86"/>
      <c r="AA220" s="86"/>
      <c r="AB220" s="86"/>
      <c r="AC220" s="86"/>
    </row>
    <row r="221" customHeight="1" spans="2:29">
      <c r="B221" s="54"/>
      <c r="C221" s="105"/>
      <c r="D221" s="101"/>
      <c r="E221" s="57"/>
      <c r="F221" s="58"/>
      <c r="G221" s="55"/>
      <c r="H221" s="59"/>
      <c r="I221" s="93"/>
      <c r="J221" s="107"/>
      <c r="K221" s="108"/>
      <c r="L221" s="106"/>
      <c r="M221" s="106"/>
      <c r="N221" s="96"/>
      <c r="O221" s="96"/>
      <c r="P221" s="96"/>
      <c r="Q221" s="96"/>
      <c r="R221" s="96"/>
      <c r="S221" s="65"/>
      <c r="T221" s="78"/>
      <c r="U221" s="80"/>
      <c r="V221" s="78"/>
      <c r="W221" s="79"/>
      <c r="X221" s="80"/>
      <c r="Y221" s="86"/>
      <c r="Z221" s="86"/>
      <c r="AA221" s="86"/>
      <c r="AB221" s="86"/>
      <c r="AC221" s="86"/>
    </row>
    <row r="222" customHeight="1" spans="2:29">
      <c r="B222" s="54"/>
      <c r="C222" s="105"/>
      <c r="D222" s="101"/>
      <c r="E222" s="57"/>
      <c r="F222" s="58"/>
      <c r="G222" s="55"/>
      <c r="H222" s="59"/>
      <c r="I222" s="93"/>
      <c r="J222" s="107"/>
      <c r="K222" s="108"/>
      <c r="L222" s="106"/>
      <c r="M222" s="106"/>
      <c r="N222" s="96"/>
      <c r="O222" s="96"/>
      <c r="P222" s="96"/>
      <c r="Q222" s="96"/>
      <c r="R222" s="96"/>
      <c r="S222" s="65"/>
      <c r="T222" s="78"/>
      <c r="U222" s="80"/>
      <c r="V222" s="78"/>
      <c r="W222" s="79"/>
      <c r="X222" s="80"/>
      <c r="Y222" s="86"/>
      <c r="Z222" s="86"/>
      <c r="AA222" s="86"/>
      <c r="AB222" s="86"/>
      <c r="AC222" s="86"/>
    </row>
    <row r="223" customHeight="1" spans="2:29">
      <c r="B223" s="57"/>
      <c r="C223" s="105"/>
      <c r="D223" s="101"/>
      <c r="E223" s="57"/>
      <c r="F223" s="58"/>
      <c r="G223" s="55"/>
      <c r="H223" s="59"/>
      <c r="I223" s="93"/>
      <c r="J223" s="107"/>
      <c r="K223" s="108"/>
      <c r="L223" s="106"/>
      <c r="M223" s="106"/>
      <c r="N223" s="96"/>
      <c r="O223" s="96"/>
      <c r="P223" s="96"/>
      <c r="Q223" s="96"/>
      <c r="R223" s="96"/>
      <c r="S223" s="65"/>
      <c r="T223" s="78"/>
      <c r="U223" s="80"/>
      <c r="V223" s="78"/>
      <c r="W223" s="79"/>
      <c r="X223" s="80"/>
      <c r="Y223" s="86"/>
      <c r="Z223" s="86"/>
      <c r="AA223" s="86"/>
      <c r="AB223" s="86"/>
      <c r="AC223" s="86"/>
    </row>
    <row r="224" customHeight="1" spans="2:29">
      <c r="B224" s="57"/>
      <c r="C224" s="105"/>
      <c r="D224" s="101"/>
      <c r="E224" s="57"/>
      <c r="F224" s="58"/>
      <c r="G224" s="55"/>
      <c r="H224" s="59"/>
      <c r="I224" s="93"/>
      <c r="J224" s="107"/>
      <c r="K224" s="108"/>
      <c r="L224" s="106"/>
      <c r="M224" s="106"/>
      <c r="N224" s="96"/>
      <c r="O224" s="96"/>
      <c r="P224" s="96"/>
      <c r="Q224" s="96"/>
      <c r="R224" s="96"/>
      <c r="S224" s="65"/>
      <c r="T224" s="78"/>
      <c r="U224" s="80"/>
      <c r="V224" s="78"/>
      <c r="W224" s="79"/>
      <c r="X224" s="80"/>
      <c r="Y224" s="86"/>
      <c r="Z224" s="86"/>
      <c r="AA224" s="86"/>
      <c r="AB224" s="86"/>
      <c r="AC224" s="86"/>
    </row>
    <row r="225" customHeight="1" spans="2:29">
      <c r="B225" s="57"/>
      <c r="C225" s="105"/>
      <c r="D225" s="101"/>
      <c r="E225" s="57"/>
      <c r="F225" s="58"/>
      <c r="G225" s="55"/>
      <c r="H225" s="59"/>
      <c r="I225" s="93"/>
      <c r="J225" s="107"/>
      <c r="K225" s="108"/>
      <c r="L225" s="106"/>
      <c r="M225" s="106"/>
      <c r="N225" s="96"/>
      <c r="O225" s="96"/>
      <c r="P225" s="96"/>
      <c r="Q225" s="96"/>
      <c r="R225" s="96"/>
      <c r="S225" s="65"/>
      <c r="T225" s="78"/>
      <c r="U225" s="80"/>
      <c r="V225" s="78"/>
      <c r="W225" s="79"/>
      <c r="X225" s="80"/>
      <c r="Y225" s="86"/>
      <c r="Z225" s="86"/>
      <c r="AA225" s="86"/>
      <c r="AB225" s="86"/>
      <c r="AC225" s="86"/>
    </row>
    <row r="226" customHeight="1" spans="2:29">
      <c r="B226" s="54"/>
      <c r="C226" s="55"/>
      <c r="D226" s="101"/>
      <c r="E226" s="57"/>
      <c r="F226" s="58"/>
      <c r="G226" s="55"/>
      <c r="H226" s="59"/>
      <c r="I226" s="93"/>
      <c r="J226" s="107"/>
      <c r="K226" s="108"/>
      <c r="L226" s="106"/>
      <c r="M226" s="106"/>
      <c r="N226" s="96"/>
      <c r="O226" s="96"/>
      <c r="P226" s="96"/>
      <c r="Q226" s="96"/>
      <c r="R226" s="96"/>
      <c r="S226" s="65"/>
      <c r="T226" s="78"/>
      <c r="U226" s="80"/>
      <c r="V226" s="78"/>
      <c r="W226" s="79"/>
      <c r="X226" s="80"/>
      <c r="Y226" s="86"/>
      <c r="Z226" s="86"/>
      <c r="AA226" s="86"/>
      <c r="AB226" s="86"/>
      <c r="AC226" s="86"/>
    </row>
    <row r="227" customHeight="1" spans="2:29">
      <c r="B227" s="54"/>
      <c r="C227" s="55"/>
      <c r="D227" s="101"/>
      <c r="E227" s="57"/>
      <c r="F227" s="58"/>
      <c r="G227" s="55"/>
      <c r="H227" s="59"/>
      <c r="I227" s="93"/>
      <c r="J227" s="107"/>
      <c r="K227" s="108"/>
      <c r="L227" s="106"/>
      <c r="M227" s="106"/>
      <c r="N227" s="96"/>
      <c r="O227" s="96"/>
      <c r="P227" s="96"/>
      <c r="Q227" s="96"/>
      <c r="R227" s="96"/>
      <c r="S227" s="65"/>
      <c r="T227" s="78"/>
      <c r="U227" s="80"/>
      <c r="V227" s="78"/>
      <c r="W227" s="79"/>
      <c r="X227" s="80"/>
      <c r="Y227" s="86"/>
      <c r="Z227" s="86"/>
      <c r="AA227" s="86"/>
      <c r="AB227" s="86"/>
      <c r="AC227" s="86"/>
    </row>
    <row r="228" customHeight="1" spans="2:29">
      <c r="B228" s="57"/>
      <c r="C228" s="55"/>
      <c r="D228" s="101"/>
      <c r="E228" s="57"/>
      <c r="F228" s="58"/>
      <c r="G228" s="55"/>
      <c r="H228" s="59"/>
      <c r="I228" s="93"/>
      <c r="J228" s="107"/>
      <c r="K228" s="108"/>
      <c r="L228" s="106"/>
      <c r="M228" s="106"/>
      <c r="N228" s="96"/>
      <c r="O228" s="96"/>
      <c r="P228" s="96"/>
      <c r="Q228" s="96"/>
      <c r="R228" s="96"/>
      <c r="S228" s="65"/>
      <c r="T228" s="78"/>
      <c r="U228" s="80"/>
      <c r="V228" s="78"/>
      <c r="W228" s="79"/>
      <c r="X228" s="80"/>
      <c r="Y228" s="86"/>
      <c r="Z228" s="86"/>
      <c r="AA228" s="86"/>
      <c r="AB228" s="86"/>
      <c r="AC228" s="86"/>
    </row>
    <row r="229" customHeight="1" spans="2:29">
      <c r="B229" s="57"/>
      <c r="C229" s="55"/>
      <c r="D229" s="101"/>
      <c r="E229" s="57"/>
      <c r="F229" s="58"/>
      <c r="G229" s="55"/>
      <c r="H229" s="59"/>
      <c r="I229" s="93"/>
      <c r="J229" s="107"/>
      <c r="K229" s="108"/>
      <c r="L229" s="106"/>
      <c r="M229" s="106"/>
      <c r="N229" s="96"/>
      <c r="O229" s="96"/>
      <c r="P229" s="96"/>
      <c r="Q229" s="96"/>
      <c r="R229" s="96"/>
      <c r="S229" s="65"/>
      <c r="T229" s="78"/>
      <c r="U229" s="80"/>
      <c r="V229" s="78"/>
      <c r="W229" s="79"/>
      <c r="X229" s="80"/>
      <c r="Y229" s="86"/>
      <c r="Z229" s="86"/>
      <c r="AA229" s="86"/>
      <c r="AB229" s="86"/>
      <c r="AC229" s="86"/>
    </row>
    <row r="230" customHeight="1" spans="2:29">
      <c r="B230" s="54"/>
      <c r="C230" s="55"/>
      <c r="D230" s="101"/>
      <c r="E230" s="57"/>
      <c r="F230" s="58"/>
      <c r="G230" s="55"/>
      <c r="H230" s="59"/>
      <c r="I230" s="93"/>
      <c r="J230" s="107"/>
      <c r="K230" s="108"/>
      <c r="L230" s="106"/>
      <c r="M230" s="106"/>
      <c r="N230" s="96"/>
      <c r="O230" s="96"/>
      <c r="P230" s="96"/>
      <c r="Q230" s="96"/>
      <c r="R230" s="96"/>
      <c r="S230" s="65"/>
      <c r="T230" s="78"/>
      <c r="U230" s="80"/>
      <c r="V230" s="78"/>
      <c r="W230" s="79"/>
      <c r="X230" s="80"/>
      <c r="Y230" s="86"/>
      <c r="Z230" s="86"/>
      <c r="AA230" s="86"/>
      <c r="AB230" s="86"/>
      <c r="AC230" s="86"/>
    </row>
    <row r="231" customHeight="1" spans="2:29">
      <c r="B231" s="54"/>
      <c r="C231" s="55"/>
      <c r="D231" s="101"/>
      <c r="E231" s="57"/>
      <c r="F231" s="58"/>
      <c r="G231" s="55"/>
      <c r="H231" s="59"/>
      <c r="I231" s="93"/>
      <c r="J231" s="107"/>
      <c r="K231" s="108"/>
      <c r="L231" s="106"/>
      <c r="M231" s="106"/>
      <c r="N231" s="96"/>
      <c r="O231" s="96"/>
      <c r="P231" s="96"/>
      <c r="Q231" s="96"/>
      <c r="R231" s="96"/>
      <c r="S231" s="65"/>
      <c r="T231" s="78"/>
      <c r="U231" s="80"/>
      <c r="V231" s="78"/>
      <c r="W231" s="79"/>
      <c r="X231" s="80"/>
      <c r="Y231" s="86"/>
      <c r="Z231" s="86"/>
      <c r="AA231" s="86"/>
      <c r="AB231" s="86"/>
      <c r="AC231" s="86"/>
    </row>
    <row r="232" customHeight="1" spans="2:29">
      <c r="B232" s="57"/>
      <c r="C232" s="55"/>
      <c r="D232" s="101"/>
      <c r="E232" s="57"/>
      <c r="F232" s="58"/>
      <c r="G232" s="55"/>
      <c r="H232" s="59"/>
      <c r="I232" s="93"/>
      <c r="J232" s="107"/>
      <c r="K232" s="108"/>
      <c r="L232" s="106"/>
      <c r="M232" s="106"/>
      <c r="N232" s="96"/>
      <c r="O232" s="96"/>
      <c r="P232" s="96"/>
      <c r="Q232" s="96"/>
      <c r="R232" s="96"/>
      <c r="S232" s="65"/>
      <c r="T232" s="78"/>
      <c r="U232" s="80"/>
      <c r="V232" s="78"/>
      <c r="W232" s="79"/>
      <c r="X232" s="80"/>
      <c r="Y232" s="86"/>
      <c r="Z232" s="86"/>
      <c r="AA232" s="86"/>
      <c r="AB232" s="86"/>
      <c r="AC232" s="86"/>
    </row>
    <row r="233" customHeight="1" spans="2:29">
      <c r="B233" s="54"/>
      <c r="C233" s="55"/>
      <c r="D233" s="101"/>
      <c r="E233" s="57"/>
      <c r="F233" s="58"/>
      <c r="G233" s="55"/>
      <c r="H233" s="59"/>
      <c r="I233" s="93"/>
      <c r="J233" s="107"/>
      <c r="K233" s="108"/>
      <c r="L233" s="106"/>
      <c r="M233" s="106"/>
      <c r="N233" s="96"/>
      <c r="O233" s="96"/>
      <c r="P233" s="96"/>
      <c r="Q233" s="96"/>
      <c r="R233" s="96"/>
      <c r="S233" s="65"/>
      <c r="T233" s="78"/>
      <c r="U233" s="80"/>
      <c r="V233" s="78"/>
      <c r="W233" s="79"/>
      <c r="X233" s="80"/>
      <c r="Y233" s="86"/>
      <c r="Z233" s="86"/>
      <c r="AA233" s="86"/>
      <c r="AB233" s="86"/>
      <c r="AC233" s="86"/>
    </row>
    <row r="234" customHeight="1" spans="2:29">
      <c r="B234" s="54"/>
      <c r="C234" s="55"/>
      <c r="D234" s="101"/>
      <c r="E234" s="57"/>
      <c r="F234" s="58"/>
      <c r="G234" s="55"/>
      <c r="H234" s="59"/>
      <c r="I234" s="93"/>
      <c r="J234" s="107"/>
      <c r="K234" s="108"/>
      <c r="L234" s="106"/>
      <c r="M234" s="106"/>
      <c r="N234" s="96"/>
      <c r="O234" s="96"/>
      <c r="P234" s="96"/>
      <c r="Q234" s="96"/>
      <c r="R234" s="96"/>
      <c r="S234" s="65"/>
      <c r="T234" s="78"/>
      <c r="U234" s="80"/>
      <c r="V234" s="78"/>
      <c r="W234" s="79"/>
      <c r="X234" s="80"/>
      <c r="Y234" s="86"/>
      <c r="Z234" s="86"/>
      <c r="AA234" s="86"/>
      <c r="AB234" s="86"/>
      <c r="AC234" s="86"/>
    </row>
    <row r="235" customHeight="1" spans="2:29">
      <c r="B235" s="54"/>
      <c r="C235" s="55"/>
      <c r="D235" s="101"/>
      <c r="E235" s="57"/>
      <c r="F235" s="58"/>
      <c r="G235" s="55"/>
      <c r="H235" s="59"/>
      <c r="I235" s="93"/>
      <c r="J235" s="107"/>
      <c r="K235" s="108"/>
      <c r="L235" s="106"/>
      <c r="M235" s="106"/>
      <c r="N235" s="96"/>
      <c r="O235" s="96"/>
      <c r="P235" s="96"/>
      <c r="Q235" s="96"/>
      <c r="R235" s="96"/>
      <c r="S235" s="65"/>
      <c r="T235" s="78"/>
      <c r="U235" s="80"/>
      <c r="V235" s="78"/>
      <c r="W235" s="79"/>
      <c r="X235" s="80"/>
      <c r="Y235" s="86"/>
      <c r="Z235" s="86"/>
      <c r="AA235" s="86"/>
      <c r="AB235" s="86"/>
      <c r="AC235" s="86"/>
    </row>
    <row r="236" customHeight="1" spans="2:29">
      <c r="B236" s="54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6"/>
      <c r="N236" s="96"/>
      <c r="O236" s="96"/>
      <c r="P236" s="96"/>
      <c r="Q236" s="96"/>
      <c r="R236" s="96"/>
      <c r="S236" s="65"/>
      <c r="T236" s="78"/>
      <c r="U236" s="80"/>
      <c r="V236" s="78"/>
      <c r="W236" s="79"/>
      <c r="X236" s="80"/>
      <c r="Y236" s="86"/>
      <c r="Z236" s="86"/>
      <c r="AA236" s="86"/>
      <c r="AB236" s="86"/>
      <c r="AC236" s="86"/>
    </row>
    <row r="237" customHeight="1" spans="2:29">
      <c r="B237" s="54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106"/>
      <c r="N237" s="96"/>
      <c r="O237" s="96"/>
      <c r="P237" s="96"/>
      <c r="Q237" s="96"/>
      <c r="R237" s="96"/>
      <c r="S237" s="65"/>
      <c r="T237" s="78"/>
      <c r="U237" s="80"/>
      <c r="V237" s="78"/>
      <c r="W237" s="79"/>
      <c r="X237" s="80"/>
      <c r="Y237" s="86"/>
      <c r="Z237" s="86"/>
      <c r="AA237" s="86"/>
      <c r="AB237" s="86"/>
      <c r="AC237" s="86"/>
    </row>
    <row r="238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106"/>
      <c r="N238" s="96"/>
      <c r="O238" s="96"/>
      <c r="P238" s="96"/>
      <c r="Q238" s="96"/>
      <c r="R238" s="96"/>
      <c r="S238" s="65"/>
      <c r="T238" s="78"/>
      <c r="U238" s="80"/>
      <c r="V238" s="78"/>
      <c r="W238" s="79"/>
      <c r="X238" s="80"/>
      <c r="Y238" s="86"/>
      <c r="Z238" s="86"/>
      <c r="AA238" s="86"/>
      <c r="AB238" s="86"/>
      <c r="AC238" s="86"/>
    </row>
    <row r="239" customHeight="1" spans="2:29">
      <c r="B239" s="57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106"/>
      <c r="N239" s="96"/>
      <c r="O239" s="96"/>
      <c r="P239" s="96"/>
      <c r="Q239" s="96"/>
      <c r="R239" s="96"/>
      <c r="S239" s="65"/>
      <c r="T239" s="78"/>
      <c r="U239" s="80"/>
      <c r="V239" s="78"/>
      <c r="W239" s="79"/>
      <c r="X239" s="80"/>
      <c r="Y239" s="86"/>
      <c r="Z239" s="86"/>
      <c r="AA239" s="86"/>
      <c r="AB239" s="86"/>
      <c r="AC239" s="86"/>
    </row>
    <row r="240" customHeight="1" spans="2:29">
      <c r="B240" s="57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106"/>
      <c r="N240" s="96"/>
      <c r="O240" s="96"/>
      <c r="P240" s="96"/>
      <c r="Q240" s="96"/>
      <c r="R240" s="96"/>
      <c r="S240" s="65"/>
      <c r="T240" s="78"/>
      <c r="U240" s="80"/>
      <c r="V240" s="78"/>
      <c r="W240" s="79"/>
      <c r="X240" s="80"/>
      <c r="Y240" s="86"/>
      <c r="Z240" s="86"/>
      <c r="AA240" s="86"/>
      <c r="AB240" s="86"/>
      <c r="AC240" s="86"/>
    </row>
    <row r="241" customHeight="1" spans="2:29">
      <c r="B241" s="57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106"/>
      <c r="N241" s="96"/>
      <c r="O241" s="96"/>
      <c r="P241" s="96"/>
      <c r="Q241" s="96"/>
      <c r="R241" s="96"/>
      <c r="S241" s="65"/>
      <c r="T241" s="78"/>
      <c r="U241" s="80"/>
      <c r="V241" s="78"/>
      <c r="W241" s="79"/>
      <c r="X241" s="80"/>
      <c r="Y241" s="86"/>
      <c r="Z241" s="86"/>
      <c r="AA241" s="86"/>
      <c r="AB241" s="86"/>
      <c r="AC241" s="86"/>
    </row>
    <row r="242" customHeight="1" spans="2:29">
      <c r="B242" s="57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106"/>
      <c r="N242" s="96"/>
      <c r="O242" s="96"/>
      <c r="P242" s="96"/>
      <c r="Q242" s="96"/>
      <c r="R242" s="96"/>
      <c r="S242" s="65"/>
      <c r="T242" s="78"/>
      <c r="U242" s="80"/>
      <c r="V242" s="78"/>
      <c r="W242" s="79"/>
      <c r="X242" s="80"/>
      <c r="Y242" s="86"/>
      <c r="Z242" s="86"/>
      <c r="AA242" s="86"/>
      <c r="AB242" s="86"/>
      <c r="AC242" s="86"/>
    </row>
    <row r="243" customHeight="1" spans="2:29">
      <c r="B243" s="54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106"/>
      <c r="N243" s="96"/>
      <c r="O243" s="96"/>
      <c r="P243" s="96"/>
      <c r="Q243" s="96"/>
      <c r="R243" s="96"/>
      <c r="S243" s="65"/>
      <c r="T243" s="78"/>
      <c r="U243" s="80"/>
      <c r="V243" s="78"/>
      <c r="W243" s="79"/>
      <c r="X243" s="80"/>
      <c r="Y243" s="86"/>
      <c r="Z243" s="86"/>
      <c r="AA243" s="86"/>
      <c r="AB243" s="86"/>
      <c r="AC243" s="86"/>
    </row>
    <row r="244" customHeight="1" spans="2:29">
      <c r="B244" s="54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106"/>
      <c r="N244" s="96"/>
      <c r="O244" s="96"/>
      <c r="P244" s="96"/>
      <c r="Q244" s="96"/>
      <c r="R244" s="96"/>
      <c r="S244" s="65"/>
      <c r="T244" s="78"/>
      <c r="U244" s="80"/>
      <c r="V244" s="78"/>
      <c r="W244" s="79"/>
      <c r="X244" s="80"/>
      <c r="Y244" s="86"/>
      <c r="Z244" s="86"/>
      <c r="AA244" s="86"/>
      <c r="AB244" s="86"/>
      <c r="AC244" s="86"/>
    </row>
    <row r="245" customHeight="1" spans="2:29">
      <c r="B245" s="57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106"/>
      <c r="N245" s="96"/>
      <c r="O245" s="96"/>
      <c r="P245" s="96"/>
      <c r="Q245" s="96"/>
      <c r="R245" s="96"/>
      <c r="S245" s="65"/>
      <c r="T245" s="78"/>
      <c r="U245" s="80"/>
      <c r="V245" s="78"/>
      <c r="W245" s="79"/>
      <c r="X245" s="80"/>
      <c r="Y245" s="86"/>
      <c r="Z245" s="86"/>
      <c r="AA245" s="86"/>
      <c r="AB245" s="86"/>
      <c r="AC245" s="86"/>
    </row>
    <row r="246" customHeight="1" spans="2:29">
      <c r="B246" s="57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106"/>
      <c r="N246" s="96"/>
      <c r="O246" s="96"/>
      <c r="P246" s="96"/>
      <c r="Q246" s="96"/>
      <c r="R246" s="96"/>
      <c r="S246" s="65"/>
      <c r="T246" s="78"/>
      <c r="U246" s="80"/>
      <c r="V246" s="78"/>
      <c r="W246" s="79"/>
      <c r="X246" s="80"/>
      <c r="Y246" s="86"/>
      <c r="Z246" s="86"/>
      <c r="AA246" s="86"/>
      <c r="AB246" s="86"/>
      <c r="AC246" s="86"/>
    </row>
    <row r="247" customHeight="1" spans="2:29">
      <c r="B247" s="57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106"/>
      <c r="N247" s="96"/>
      <c r="O247" s="96"/>
      <c r="P247" s="96"/>
      <c r="Q247" s="96"/>
      <c r="R247" s="96"/>
      <c r="S247" s="65"/>
      <c r="T247" s="78"/>
      <c r="U247" s="80"/>
      <c r="V247" s="78"/>
      <c r="W247" s="79"/>
      <c r="X247" s="80"/>
      <c r="Y247" s="86"/>
      <c r="Z247" s="86"/>
      <c r="AA247" s="86"/>
      <c r="AB247" s="86"/>
      <c r="AC247" s="86"/>
    </row>
    <row r="248" customHeight="1" spans="2:29">
      <c r="B248" s="57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106"/>
      <c r="N248" s="96"/>
      <c r="O248" s="96"/>
      <c r="P248" s="96"/>
      <c r="Q248" s="96"/>
      <c r="R248" s="96"/>
      <c r="S248" s="65"/>
      <c r="T248" s="78"/>
      <c r="U248" s="80"/>
      <c r="V248" s="78"/>
      <c r="W248" s="79"/>
      <c r="X248" s="80"/>
      <c r="Y248" s="86"/>
      <c r="Z248" s="86"/>
      <c r="AA248" s="86"/>
      <c r="AB248" s="86"/>
      <c r="AC248" s="86"/>
    </row>
    <row r="249" customHeight="1" spans="2:29">
      <c r="B249" s="54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106"/>
      <c r="N249" s="96"/>
      <c r="O249" s="96"/>
      <c r="P249" s="96"/>
      <c r="Q249" s="96"/>
      <c r="R249" s="96"/>
      <c r="S249" s="65"/>
      <c r="T249" s="78"/>
      <c r="U249" s="80"/>
      <c r="V249" s="78"/>
      <c r="W249" s="79"/>
      <c r="X249" s="80"/>
      <c r="Y249" s="86"/>
      <c r="Z249" s="86"/>
      <c r="AA249" s="86"/>
      <c r="AB249" s="86"/>
      <c r="AC249" s="86"/>
    </row>
    <row r="250" customHeight="1" spans="2:29">
      <c r="B250" s="57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106"/>
      <c r="N250" s="96"/>
      <c r="O250" s="96"/>
      <c r="P250" s="96"/>
      <c r="Q250" s="96"/>
      <c r="R250" s="96"/>
      <c r="S250" s="65"/>
      <c r="T250" s="78"/>
      <c r="U250" s="80"/>
      <c r="V250" s="78"/>
      <c r="W250" s="79"/>
      <c r="X250" s="80"/>
      <c r="Y250" s="86"/>
      <c r="Z250" s="86"/>
      <c r="AA250" s="86"/>
      <c r="AB250" s="86"/>
      <c r="AC250" s="86"/>
    </row>
    <row r="251" customHeight="1" spans="2:29">
      <c r="B251" s="57"/>
      <c r="C251" s="55"/>
      <c r="D251" s="101"/>
      <c r="E251" s="57"/>
      <c r="F251" s="58"/>
      <c r="G251" s="55"/>
      <c r="H251" s="59"/>
      <c r="I251" s="93"/>
      <c r="J251" s="107"/>
      <c r="K251" s="108"/>
      <c r="L251" s="106"/>
      <c r="M251" s="106"/>
      <c r="N251" s="96"/>
      <c r="O251" s="96"/>
      <c r="P251" s="96"/>
      <c r="Q251" s="96"/>
      <c r="R251" s="96"/>
      <c r="S251" s="65"/>
      <c r="T251" s="78"/>
      <c r="U251" s="80"/>
      <c r="V251" s="78"/>
      <c r="W251" s="79"/>
      <c r="X251" s="80"/>
      <c r="Y251" s="86"/>
      <c r="Z251" s="86"/>
      <c r="AA251" s="86"/>
      <c r="AB251" s="86"/>
      <c r="AC251" s="86"/>
    </row>
    <row r="252" customHeight="1" spans="2:29">
      <c r="B252" s="54"/>
      <c r="C252" s="55"/>
      <c r="D252" s="101"/>
      <c r="E252" s="57"/>
      <c r="F252" s="58"/>
      <c r="G252" s="55"/>
      <c r="H252" s="59"/>
      <c r="I252" s="93"/>
      <c r="J252" s="107"/>
      <c r="K252" s="108"/>
      <c r="L252" s="106"/>
      <c r="M252" s="106"/>
      <c r="N252" s="96"/>
      <c r="O252" s="96"/>
      <c r="P252" s="96"/>
      <c r="Q252" s="96"/>
      <c r="R252" s="96"/>
      <c r="S252" s="65"/>
      <c r="T252" s="78"/>
      <c r="U252" s="80"/>
      <c r="V252" s="78"/>
      <c r="W252" s="79"/>
      <c r="X252" s="80"/>
      <c r="Y252" s="86"/>
      <c r="Z252" s="86"/>
      <c r="AA252" s="86"/>
      <c r="AB252" s="86"/>
      <c r="AC252" s="86"/>
    </row>
    <row r="253" customHeight="1" spans="2:29">
      <c r="B253" s="54"/>
      <c r="C253" s="55"/>
      <c r="D253" s="101"/>
      <c r="E253" s="57"/>
      <c r="F253" s="58"/>
      <c r="G253" s="55"/>
      <c r="H253" s="59"/>
      <c r="I253" s="93"/>
      <c r="J253" s="107"/>
      <c r="K253" s="108"/>
      <c r="L253" s="106"/>
      <c r="M253" s="106"/>
      <c r="N253" s="96"/>
      <c r="O253" s="96"/>
      <c r="P253" s="96"/>
      <c r="Q253" s="96"/>
      <c r="R253" s="96"/>
      <c r="S253" s="65"/>
      <c r="T253" s="78"/>
      <c r="U253" s="80"/>
      <c r="V253" s="78"/>
      <c r="W253" s="79"/>
      <c r="X253" s="80"/>
      <c r="Y253" s="86"/>
      <c r="Z253" s="86"/>
      <c r="AA253" s="86"/>
      <c r="AB253" s="86"/>
      <c r="AC253" s="86"/>
    </row>
    <row r="254" customHeight="1" spans="2:29">
      <c r="B254" s="54"/>
      <c r="C254" s="55"/>
      <c r="D254" s="101"/>
      <c r="E254" s="89"/>
      <c r="F254" s="58"/>
      <c r="G254" s="55"/>
      <c r="H254" s="59"/>
      <c r="I254" s="93"/>
      <c r="J254" s="107"/>
      <c r="K254" s="108"/>
      <c r="L254" s="106"/>
      <c r="M254" s="106"/>
      <c r="N254" s="96"/>
      <c r="O254" s="96"/>
      <c r="P254" s="96"/>
      <c r="Q254" s="96"/>
      <c r="R254" s="96"/>
      <c r="S254" s="65"/>
      <c r="T254" s="78"/>
      <c r="U254" s="80"/>
      <c r="V254" s="78"/>
      <c r="W254" s="79"/>
      <c r="X254" s="80"/>
      <c r="Y254" s="86"/>
      <c r="Z254" s="86"/>
      <c r="AA254" s="86"/>
      <c r="AB254" s="86"/>
      <c r="AC254" s="86"/>
    </row>
    <row r="255" customHeight="1" spans="2:29">
      <c r="B255" s="57"/>
      <c r="C255" s="55"/>
      <c r="D255" s="101"/>
      <c r="E255" s="89"/>
      <c r="F255" s="58"/>
      <c r="G255" s="55"/>
      <c r="H255" s="59"/>
      <c r="I255" s="93"/>
      <c r="J255" s="107"/>
      <c r="K255" s="108"/>
      <c r="L255" s="106"/>
      <c r="M255" s="106"/>
      <c r="N255" s="96"/>
      <c r="O255" s="96"/>
      <c r="P255" s="96"/>
      <c r="Q255" s="96"/>
      <c r="R255" s="96"/>
      <c r="S255" s="65"/>
      <c r="T255" s="78"/>
      <c r="U255" s="80"/>
      <c r="V255" s="78"/>
      <c r="W255" s="79"/>
      <c r="X255" s="80"/>
      <c r="Y255" s="86"/>
      <c r="Z255" s="86"/>
      <c r="AA255" s="86"/>
      <c r="AB255" s="86"/>
      <c r="AC255" s="86"/>
    </row>
    <row r="256" customHeight="1" spans="2:29">
      <c r="B256" s="54"/>
      <c r="C256" s="55"/>
      <c r="D256" s="101"/>
      <c r="E256" s="57"/>
      <c r="F256" s="58"/>
      <c r="G256" s="55"/>
      <c r="H256" s="59"/>
      <c r="I256" s="93"/>
      <c r="J256" s="107"/>
      <c r="K256" s="108"/>
      <c r="L256" s="106"/>
      <c r="M256" s="106"/>
      <c r="N256" s="96"/>
      <c r="O256" s="96"/>
      <c r="P256" s="96"/>
      <c r="Q256" s="96"/>
      <c r="R256" s="96"/>
      <c r="S256" s="65"/>
      <c r="T256" s="78"/>
      <c r="U256" s="80"/>
      <c r="V256" s="78"/>
      <c r="W256" s="79"/>
      <c r="X256" s="80"/>
      <c r="Y256" s="86"/>
      <c r="Z256" s="86"/>
      <c r="AA256" s="86"/>
      <c r="AB256" s="86"/>
      <c r="AC256" s="86"/>
    </row>
    <row r="257" customHeight="1" spans="2:29">
      <c r="B257" s="57"/>
      <c r="C257" s="55"/>
      <c r="D257" s="101"/>
      <c r="E257" s="57"/>
      <c r="F257" s="58"/>
      <c r="G257" s="55"/>
      <c r="H257" s="59"/>
      <c r="I257" s="93"/>
      <c r="J257" s="107"/>
      <c r="K257" s="108"/>
      <c r="L257" s="106"/>
      <c r="M257" s="106"/>
      <c r="N257" s="96"/>
      <c r="O257" s="96"/>
      <c r="P257" s="96"/>
      <c r="Q257" s="96"/>
      <c r="R257" s="96"/>
      <c r="S257" s="65"/>
      <c r="T257" s="78"/>
      <c r="U257" s="80"/>
      <c r="V257" s="78"/>
      <c r="W257" s="79"/>
      <c r="X257" s="80"/>
      <c r="Y257" s="86"/>
      <c r="Z257" s="86"/>
      <c r="AA257" s="86"/>
      <c r="AB257" s="86"/>
      <c r="AC257" s="86"/>
    </row>
    <row r="258" customHeight="1" spans="2:29">
      <c r="B258" s="54"/>
      <c r="C258" s="55"/>
      <c r="D258" s="101"/>
      <c r="E258" s="57"/>
      <c r="F258" s="58"/>
      <c r="G258" s="55"/>
      <c r="H258" s="59"/>
      <c r="I258" s="93"/>
      <c r="J258" s="107"/>
      <c r="K258" s="108"/>
      <c r="L258" s="106"/>
      <c r="M258" s="106"/>
      <c r="N258" s="96"/>
      <c r="O258" s="96"/>
      <c r="P258" s="96"/>
      <c r="Q258" s="96"/>
      <c r="R258" s="96"/>
      <c r="S258" s="65"/>
      <c r="T258" s="78"/>
      <c r="U258" s="80"/>
      <c r="V258" s="78"/>
      <c r="W258" s="79"/>
      <c r="X258" s="80"/>
      <c r="Y258" s="86"/>
      <c r="Z258" s="86"/>
      <c r="AA258" s="86"/>
      <c r="AB258" s="86"/>
      <c r="AC258" s="86"/>
    </row>
    <row r="259" customHeight="1" spans="2:29">
      <c r="B259" s="54"/>
      <c r="C259" s="55"/>
      <c r="D259" s="101"/>
      <c r="E259" s="57"/>
      <c r="F259" s="58"/>
      <c r="G259" s="110"/>
      <c r="H259" s="111"/>
      <c r="I259" s="93"/>
      <c r="J259" s="107"/>
      <c r="K259" s="108"/>
      <c r="L259" s="106"/>
      <c r="M259" s="106"/>
      <c r="N259" s="96"/>
      <c r="O259" s="96"/>
      <c r="P259" s="96"/>
      <c r="Q259" s="96"/>
      <c r="R259" s="96"/>
      <c r="S259" s="65"/>
      <c r="T259" s="78"/>
      <c r="U259" s="80"/>
      <c r="V259" s="78"/>
      <c r="W259" s="79"/>
      <c r="X259" s="80"/>
      <c r="Y259" s="86"/>
      <c r="Z259" s="86"/>
      <c r="AA259" s="86"/>
      <c r="AB259" s="86"/>
      <c r="AC259" s="86"/>
    </row>
    <row r="260" customHeight="1" spans="2:29">
      <c r="B260" s="57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106"/>
      <c r="N260" s="96"/>
      <c r="O260" s="96"/>
      <c r="P260" s="96"/>
      <c r="Q260" s="96"/>
      <c r="R260" s="96"/>
      <c r="S260" s="65"/>
      <c r="T260" s="78"/>
      <c r="U260" s="80"/>
      <c r="V260" s="78"/>
      <c r="W260" s="79"/>
      <c r="X260" s="80"/>
      <c r="Y260" s="86"/>
      <c r="Z260" s="86"/>
      <c r="AA260" s="86"/>
      <c r="AB260" s="86"/>
      <c r="AC260" s="86"/>
    </row>
    <row r="261" customHeight="1" spans="2:29">
      <c r="B261" s="57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106"/>
      <c r="N261" s="96"/>
      <c r="O261" s="96"/>
      <c r="P261" s="96"/>
      <c r="Q261" s="96"/>
      <c r="R261" s="96"/>
      <c r="S261" s="65"/>
      <c r="T261" s="78"/>
      <c r="U261" s="80"/>
      <c r="V261" s="78"/>
      <c r="W261" s="79"/>
      <c r="X261" s="80"/>
      <c r="Y261" s="86"/>
      <c r="Z261" s="86"/>
      <c r="AA261" s="86"/>
      <c r="AB261" s="86"/>
      <c r="AC261" s="86"/>
    </row>
    <row r="262" customHeight="1" spans="2:29">
      <c r="B262" s="57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106"/>
      <c r="N262" s="96"/>
      <c r="O262" s="96"/>
      <c r="P262" s="96"/>
      <c r="Q262" s="96"/>
      <c r="R262" s="96"/>
      <c r="S262" s="65"/>
      <c r="T262" s="78"/>
      <c r="U262" s="80"/>
      <c r="V262" s="78"/>
      <c r="W262" s="79"/>
      <c r="X262" s="80"/>
      <c r="Y262" s="86"/>
      <c r="Z262" s="86"/>
      <c r="AA262" s="86"/>
      <c r="AB262" s="86"/>
      <c r="AC262" s="86"/>
    </row>
    <row r="263" customHeight="1" spans="2:29">
      <c r="B263" s="54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106"/>
      <c r="N263" s="96"/>
      <c r="O263" s="96"/>
      <c r="P263" s="96"/>
      <c r="Q263" s="96"/>
      <c r="R263" s="96"/>
      <c r="S263" s="65"/>
      <c r="T263" s="78"/>
      <c r="U263" s="80"/>
      <c r="V263" s="78"/>
      <c r="W263" s="79"/>
      <c r="X263" s="80"/>
      <c r="Y263" s="86"/>
      <c r="Z263" s="86"/>
      <c r="AA263" s="86"/>
      <c r="AB263" s="86"/>
      <c r="AC263" s="86"/>
    </row>
    <row r="264" customHeight="1" spans="2:29">
      <c r="B264" s="54"/>
      <c r="C264" s="55"/>
      <c r="D264" s="101"/>
      <c r="E264" s="57"/>
      <c r="F264" s="58"/>
      <c r="G264" s="55"/>
      <c r="H264" s="59"/>
      <c r="I264" s="93"/>
      <c r="J264" s="107"/>
      <c r="K264" s="108"/>
      <c r="L264" s="106"/>
      <c r="M264" s="106"/>
      <c r="N264" s="96"/>
      <c r="O264" s="96"/>
      <c r="P264" s="96"/>
      <c r="Q264" s="96"/>
      <c r="R264" s="96"/>
      <c r="S264" s="65"/>
      <c r="T264" s="78"/>
      <c r="U264" s="80"/>
      <c r="V264" s="78"/>
      <c r="W264" s="79"/>
      <c r="X264" s="80"/>
      <c r="Y264" s="86"/>
      <c r="Z264" s="86"/>
      <c r="AA264" s="86"/>
      <c r="AB264" s="86"/>
      <c r="AC264" s="86"/>
    </row>
    <row r="265" customHeight="1" spans="2:29">
      <c r="B265" s="54"/>
      <c r="C265" s="55"/>
      <c r="D265" s="101"/>
      <c r="E265" s="57"/>
      <c r="F265" s="58"/>
      <c r="G265" s="55"/>
      <c r="H265" s="59"/>
      <c r="I265" s="93"/>
      <c r="J265" s="107"/>
      <c r="K265" s="108"/>
      <c r="L265" s="106"/>
      <c r="M265" s="106"/>
      <c r="N265" s="96"/>
      <c r="O265" s="96"/>
      <c r="P265" s="96"/>
      <c r="Q265" s="96"/>
      <c r="R265" s="96"/>
      <c r="S265" s="65"/>
      <c r="T265" s="78"/>
      <c r="U265" s="80"/>
      <c r="V265" s="78"/>
      <c r="W265" s="79"/>
      <c r="X265" s="80"/>
      <c r="Y265" s="86"/>
      <c r="Z265" s="86"/>
      <c r="AA265" s="86"/>
      <c r="AB265" s="86"/>
      <c r="AC265" s="86"/>
    </row>
    <row r="266" customHeight="1" spans="2:29">
      <c r="B266" s="57"/>
      <c r="C266" s="55"/>
      <c r="D266" s="101"/>
      <c r="E266" s="57"/>
      <c r="F266" s="58"/>
      <c r="G266" s="55"/>
      <c r="H266" s="59"/>
      <c r="I266" s="93"/>
      <c r="J266" s="107"/>
      <c r="K266" s="108"/>
      <c r="L266" s="106"/>
      <c r="M266" s="106"/>
      <c r="N266" s="96"/>
      <c r="O266" s="96"/>
      <c r="P266" s="96"/>
      <c r="Q266" s="96"/>
      <c r="R266" s="96"/>
      <c r="S266" s="65"/>
      <c r="T266" s="78"/>
      <c r="U266" s="80"/>
      <c r="V266" s="78"/>
      <c r="W266" s="79"/>
      <c r="X266" s="80"/>
      <c r="Y266" s="86"/>
      <c r="Z266" s="86"/>
      <c r="AA266" s="86"/>
      <c r="AB266" s="86"/>
      <c r="AC266" s="86"/>
    </row>
    <row r="267" customHeight="1" spans="2:29">
      <c r="B267" s="57"/>
      <c r="C267" s="55"/>
      <c r="D267" s="101"/>
      <c r="E267" s="112"/>
      <c r="F267" s="58"/>
      <c r="G267" s="55"/>
      <c r="H267" s="59"/>
      <c r="I267" s="93"/>
      <c r="J267" s="107"/>
      <c r="K267" s="108"/>
      <c r="L267" s="106"/>
      <c r="M267" s="106"/>
      <c r="N267" s="96"/>
      <c r="O267" s="96"/>
      <c r="P267" s="96"/>
      <c r="Q267" s="96"/>
      <c r="R267" s="96"/>
      <c r="S267" s="65"/>
      <c r="T267" s="78"/>
      <c r="U267" s="80"/>
      <c r="V267" s="78"/>
      <c r="W267" s="79"/>
      <c r="X267" s="80"/>
      <c r="Y267" s="86"/>
      <c r="Z267" s="86"/>
      <c r="AA267" s="86"/>
      <c r="AB267" s="86"/>
      <c r="AC267" s="86"/>
    </row>
    <row r="268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106"/>
      <c r="N268" s="96"/>
      <c r="O268" s="96"/>
      <c r="P268" s="96"/>
      <c r="Q268" s="96"/>
      <c r="R268" s="96"/>
      <c r="S268" s="65"/>
      <c r="T268" s="78"/>
      <c r="U268" s="80"/>
      <c r="V268" s="78"/>
      <c r="W268" s="79"/>
      <c r="X268" s="80"/>
      <c r="Y268" s="86"/>
      <c r="Z268" s="86"/>
      <c r="AA268" s="86"/>
      <c r="AB268" s="86"/>
      <c r="AC268" s="86"/>
    </row>
    <row r="269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106"/>
      <c r="N269" s="96"/>
      <c r="O269" s="96"/>
      <c r="P269" s="96"/>
      <c r="Q269" s="96"/>
      <c r="R269" s="96"/>
      <c r="S269" s="65"/>
      <c r="T269" s="78"/>
      <c r="U269" s="80"/>
      <c r="V269" s="78"/>
      <c r="W269" s="79"/>
      <c r="X269" s="80"/>
      <c r="Y269" s="86"/>
      <c r="Z269" s="86"/>
      <c r="AA269" s="86"/>
      <c r="AB269" s="86"/>
      <c r="AC269" s="86"/>
    </row>
    <row r="270" customHeight="1" spans="2:29">
      <c r="B270" s="57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106"/>
      <c r="N270" s="96"/>
      <c r="O270" s="96"/>
      <c r="P270" s="96"/>
      <c r="Q270" s="96"/>
      <c r="R270" s="96"/>
      <c r="S270" s="65"/>
      <c r="T270" s="78"/>
      <c r="U270" s="80"/>
      <c r="V270" s="78"/>
      <c r="W270" s="79"/>
      <c r="X270" s="80"/>
      <c r="Y270" s="86"/>
      <c r="Z270" s="86"/>
      <c r="AA270" s="86"/>
      <c r="AB270" s="86"/>
      <c r="AC270" s="86"/>
    </row>
    <row r="271" customHeight="1" spans="2:29">
      <c r="B271" s="57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106"/>
      <c r="N271" s="96"/>
      <c r="O271" s="96"/>
      <c r="P271" s="96"/>
      <c r="Q271" s="96"/>
      <c r="R271" s="96"/>
      <c r="S271" s="65"/>
      <c r="T271" s="78"/>
      <c r="U271" s="80"/>
      <c r="V271" s="78"/>
      <c r="W271" s="79"/>
      <c r="X271" s="80"/>
      <c r="Y271" s="86"/>
      <c r="Z271" s="86"/>
      <c r="AA271" s="86"/>
      <c r="AB271" s="86"/>
      <c r="AC271" s="86"/>
    </row>
    <row r="272" customHeight="1" spans="2:29">
      <c r="B272" s="57"/>
      <c r="C272" s="55"/>
      <c r="D272" s="101"/>
      <c r="E272" s="57"/>
      <c r="F272" s="58"/>
      <c r="G272" s="55"/>
      <c r="H272" s="59"/>
      <c r="I272" s="93"/>
      <c r="J272" s="107"/>
      <c r="K272" s="108"/>
      <c r="L272" s="106"/>
      <c r="M272" s="106"/>
      <c r="N272" s="96"/>
      <c r="O272" s="96"/>
      <c r="P272" s="96"/>
      <c r="Q272" s="96"/>
      <c r="R272" s="96"/>
      <c r="S272" s="65"/>
      <c r="T272" s="78"/>
      <c r="U272" s="80"/>
      <c r="V272" s="78"/>
      <c r="W272" s="79"/>
      <c r="X272" s="80"/>
      <c r="Y272" s="86"/>
      <c r="Z272" s="86"/>
      <c r="AA272" s="86"/>
      <c r="AB272" s="86"/>
      <c r="AC272" s="86"/>
    </row>
    <row r="273" customHeight="1" spans="2:29">
      <c r="B273" s="54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106"/>
      <c r="N273" s="96"/>
      <c r="O273" s="96"/>
      <c r="P273" s="96"/>
      <c r="Q273" s="96"/>
      <c r="R273" s="96"/>
      <c r="S273" s="65"/>
      <c r="T273" s="78"/>
      <c r="U273" s="80"/>
      <c r="V273" s="78"/>
      <c r="W273" s="79"/>
      <c r="X273" s="80"/>
      <c r="Y273" s="86"/>
      <c r="Z273" s="86"/>
      <c r="AA273" s="86"/>
      <c r="AB273" s="86"/>
      <c r="AC273" s="86"/>
    </row>
    <row r="274" customHeight="1" spans="2:29">
      <c r="B274" s="54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106"/>
      <c r="N274" s="96"/>
      <c r="O274" s="96"/>
      <c r="P274" s="96"/>
      <c r="Q274" s="96"/>
      <c r="R274" s="96"/>
      <c r="S274" s="65"/>
      <c r="T274" s="78"/>
      <c r="U274" s="80"/>
      <c r="V274" s="78"/>
      <c r="W274" s="79"/>
      <c r="X274" s="80"/>
      <c r="Y274" s="86"/>
      <c r="Z274" s="86"/>
      <c r="AA274" s="86"/>
      <c r="AB274" s="86"/>
      <c r="AC274" s="86"/>
    </row>
    <row r="275" customHeight="1" spans="2:29">
      <c r="B275" s="54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106"/>
      <c r="N275" s="96"/>
      <c r="O275" s="96"/>
      <c r="P275" s="96"/>
      <c r="Q275" s="96"/>
      <c r="R275" s="96"/>
      <c r="S275" s="65"/>
      <c r="T275" s="78"/>
      <c r="U275" s="80"/>
      <c r="V275" s="78"/>
      <c r="W275" s="79"/>
      <c r="X275" s="80"/>
      <c r="Y275" s="86"/>
      <c r="Z275" s="86"/>
      <c r="AA275" s="86"/>
      <c r="AB275" s="86"/>
      <c r="AC275" s="86"/>
    </row>
    <row r="276" customHeight="1" spans="2:29">
      <c r="B276" s="57"/>
      <c r="C276" s="55"/>
      <c r="D276" s="101"/>
      <c r="E276" s="57"/>
      <c r="F276" s="58"/>
      <c r="G276" s="55"/>
      <c r="H276" s="59"/>
      <c r="I276" s="93"/>
      <c r="J276" s="107"/>
      <c r="K276" s="108"/>
      <c r="L276" s="106"/>
      <c r="M276" s="106"/>
      <c r="N276" s="96"/>
      <c r="O276" s="96"/>
      <c r="P276" s="96"/>
      <c r="Q276" s="96"/>
      <c r="R276" s="96"/>
      <c r="S276" s="65"/>
      <c r="T276" s="78"/>
      <c r="U276" s="80"/>
      <c r="V276" s="78"/>
      <c r="W276" s="79"/>
      <c r="X276" s="80"/>
      <c r="Y276" s="86"/>
      <c r="Z276" s="86"/>
      <c r="AA276" s="86"/>
      <c r="AB276" s="86"/>
      <c r="AC276" s="86"/>
    </row>
    <row r="277" customHeight="1" spans="2:29">
      <c r="B277" s="54"/>
      <c r="C277" s="55"/>
      <c r="D277" s="101"/>
      <c r="E277" s="57"/>
      <c r="F277" s="58"/>
      <c r="G277" s="55"/>
      <c r="H277" s="59"/>
      <c r="I277" s="93"/>
      <c r="J277" s="107"/>
      <c r="K277" s="108"/>
      <c r="L277" s="106"/>
      <c r="M277" s="106"/>
      <c r="N277" s="96"/>
      <c r="O277" s="96"/>
      <c r="P277" s="96"/>
      <c r="Q277" s="96"/>
      <c r="R277" s="96"/>
      <c r="S277" s="65"/>
      <c r="T277" s="78"/>
      <c r="U277" s="80"/>
      <c r="V277" s="78"/>
      <c r="W277" s="79"/>
      <c r="X277" s="80"/>
      <c r="Y277" s="86"/>
      <c r="Z277" s="86"/>
      <c r="AA277" s="86"/>
      <c r="AB277" s="86"/>
      <c r="AC277" s="86"/>
    </row>
    <row r="278" customHeight="1" spans="2:29">
      <c r="B278" s="57"/>
      <c r="C278" s="55"/>
      <c r="D278" s="101"/>
      <c r="E278" s="57"/>
      <c r="F278" s="58"/>
      <c r="G278" s="55"/>
      <c r="H278" s="59"/>
      <c r="I278" s="93"/>
      <c r="J278" s="107"/>
      <c r="K278" s="108"/>
      <c r="L278" s="106"/>
      <c r="M278" s="106"/>
      <c r="N278" s="96"/>
      <c r="O278" s="96"/>
      <c r="P278" s="96"/>
      <c r="Q278" s="96"/>
      <c r="R278" s="96"/>
      <c r="S278" s="65"/>
      <c r="T278" s="78"/>
      <c r="U278" s="80"/>
      <c r="V278" s="78"/>
      <c r="W278" s="79"/>
      <c r="X278" s="80"/>
      <c r="Y278" s="86"/>
      <c r="Z278" s="86"/>
      <c r="AA278" s="86"/>
      <c r="AB278" s="86"/>
      <c r="AC278" s="86"/>
    </row>
    <row r="279" customHeight="1" spans="2:29">
      <c r="B279" s="57"/>
      <c r="C279" s="55"/>
      <c r="D279" s="101"/>
      <c r="E279" s="57"/>
      <c r="F279" s="58"/>
      <c r="G279" s="55"/>
      <c r="H279" s="59"/>
      <c r="I279" s="93"/>
      <c r="J279" s="107"/>
      <c r="K279" s="108"/>
      <c r="L279" s="106"/>
      <c r="M279" s="106"/>
      <c r="N279" s="96"/>
      <c r="O279" s="96"/>
      <c r="P279" s="96"/>
      <c r="Q279" s="96"/>
      <c r="R279" s="96"/>
      <c r="S279" s="65"/>
      <c r="T279" s="78"/>
      <c r="U279" s="80"/>
      <c r="V279" s="78"/>
      <c r="W279" s="79"/>
      <c r="X279" s="80"/>
      <c r="Y279" s="86"/>
      <c r="Z279" s="86"/>
      <c r="AA279" s="86"/>
      <c r="AB279" s="86"/>
      <c r="AC279" s="86"/>
    </row>
    <row r="280" customHeight="1" spans="2:29">
      <c r="B280" s="57"/>
      <c r="C280" s="55"/>
      <c r="D280" s="101"/>
      <c r="E280" s="57"/>
      <c r="F280" s="58"/>
      <c r="G280" s="55"/>
      <c r="H280" s="59"/>
      <c r="I280" s="93"/>
      <c r="J280" s="107"/>
      <c r="K280" s="108"/>
      <c r="L280" s="106"/>
      <c r="M280" s="106"/>
      <c r="N280" s="96"/>
      <c r="O280" s="96"/>
      <c r="P280" s="96"/>
      <c r="Q280" s="96"/>
      <c r="R280" s="96"/>
      <c r="S280" s="65"/>
      <c r="T280" s="78"/>
      <c r="U280" s="80"/>
      <c r="V280" s="78"/>
      <c r="W280" s="79"/>
      <c r="X280" s="80"/>
      <c r="Y280" s="86"/>
      <c r="Z280" s="86"/>
      <c r="AA280" s="86"/>
      <c r="AB280" s="86"/>
      <c r="AC280" s="86"/>
    </row>
    <row r="281" customHeight="1" spans="2:29">
      <c r="B281" s="57"/>
      <c r="C281" s="55"/>
      <c r="D281" s="101"/>
      <c r="E281" s="57"/>
      <c r="F281" s="58"/>
      <c r="G281" s="55"/>
      <c r="H281" s="59"/>
      <c r="I281" s="93"/>
      <c r="J281" s="107"/>
      <c r="K281" s="108"/>
      <c r="L281" s="106"/>
      <c r="M281" s="106"/>
      <c r="N281" s="96"/>
      <c r="O281" s="96"/>
      <c r="P281" s="96"/>
      <c r="Q281" s="96"/>
      <c r="R281" s="96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customHeight="1" spans="2:29">
      <c r="B282" s="54"/>
      <c r="C282" s="55"/>
      <c r="D282" s="101"/>
      <c r="E282" s="57"/>
      <c r="F282" s="58"/>
      <c r="G282" s="55"/>
      <c r="H282" s="59"/>
      <c r="I282" s="93"/>
      <c r="J282" s="107"/>
      <c r="K282" s="108"/>
      <c r="L282" s="106"/>
      <c r="M282" s="106"/>
      <c r="N282" s="96"/>
      <c r="O282" s="96"/>
      <c r="P282" s="96"/>
      <c r="Q282" s="96"/>
      <c r="R282" s="96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customHeight="1" spans="2:29">
      <c r="B283" s="57"/>
      <c r="C283" s="55"/>
      <c r="D283" s="101"/>
      <c r="E283" s="57"/>
      <c r="F283" s="58"/>
      <c r="G283" s="55"/>
      <c r="H283" s="59"/>
      <c r="I283" s="93"/>
      <c r="J283" s="107"/>
      <c r="K283" s="108"/>
      <c r="L283" s="106"/>
      <c r="M283" s="106"/>
      <c r="N283" s="96"/>
      <c r="O283" s="96"/>
      <c r="P283" s="96"/>
      <c r="Q283" s="96"/>
      <c r="R283" s="96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customHeight="1" spans="2:29">
      <c r="B284" s="57"/>
      <c r="C284" s="55"/>
      <c r="D284" s="101"/>
      <c r="E284" s="57"/>
      <c r="F284" s="58"/>
      <c r="G284" s="55"/>
      <c r="H284" s="59"/>
      <c r="I284" s="93"/>
      <c r="J284" s="107"/>
      <c r="K284" s="108"/>
      <c r="L284" s="106"/>
      <c r="M284" s="106"/>
      <c r="N284" s="96"/>
      <c r="O284" s="96"/>
      <c r="P284" s="96"/>
      <c r="Q284" s="96"/>
      <c r="R284" s="96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customHeight="1" spans="2:29">
      <c r="B285" s="54"/>
      <c r="C285" s="55"/>
      <c r="D285" s="101"/>
      <c r="E285" s="57"/>
      <c r="F285" s="58"/>
      <c r="G285" s="55"/>
      <c r="H285" s="59"/>
      <c r="I285" s="93"/>
      <c r="J285" s="107"/>
      <c r="K285" s="108"/>
      <c r="L285" s="106"/>
      <c r="M285" s="106"/>
      <c r="N285" s="96"/>
      <c r="O285" s="96"/>
      <c r="P285" s="96"/>
      <c r="Q285" s="96"/>
      <c r="R285" s="96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customHeight="1" spans="2:29">
      <c r="B286" s="54"/>
      <c r="C286" s="55"/>
      <c r="D286" s="101"/>
      <c r="E286" s="57"/>
      <c r="F286" s="58"/>
      <c r="G286" s="55"/>
      <c r="H286" s="59"/>
      <c r="I286" s="93"/>
      <c r="J286" s="107"/>
      <c r="K286" s="108"/>
      <c r="L286" s="106"/>
      <c r="M286" s="106"/>
      <c r="N286" s="96"/>
      <c r="O286" s="96"/>
      <c r="P286" s="96"/>
      <c r="Q286" s="96"/>
      <c r="R286" s="96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93"/>
      <c r="J287" s="107"/>
      <c r="K287" s="108"/>
      <c r="L287" s="106"/>
      <c r="M287" s="106"/>
      <c r="N287" s="96"/>
      <c r="O287" s="96"/>
      <c r="P287" s="96"/>
      <c r="Q287" s="96"/>
      <c r="R287" s="96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customHeight="1" spans="2:29">
      <c r="B288" s="57"/>
      <c r="C288" s="55"/>
      <c r="D288" s="101"/>
      <c r="E288" s="57"/>
      <c r="F288" s="58"/>
      <c r="G288" s="55"/>
      <c r="H288" s="59"/>
      <c r="I288" s="93"/>
      <c r="J288" s="107"/>
      <c r="K288" s="108"/>
      <c r="L288" s="106"/>
      <c r="M288" s="106"/>
      <c r="N288" s="96"/>
      <c r="O288" s="96"/>
      <c r="P288" s="96"/>
      <c r="Q288" s="96"/>
      <c r="R288" s="96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customHeight="1" spans="2:29">
      <c r="B289" s="57"/>
      <c r="C289" s="55"/>
      <c r="D289" s="101"/>
      <c r="E289" s="57"/>
      <c r="F289" s="58"/>
      <c r="G289" s="55"/>
      <c r="H289" s="59"/>
      <c r="I289" s="93"/>
      <c r="J289" s="107"/>
      <c r="K289" s="108"/>
      <c r="L289" s="106"/>
      <c r="M289" s="106"/>
      <c r="N289" s="96"/>
      <c r="O289" s="96"/>
      <c r="P289" s="96"/>
      <c r="Q289" s="96"/>
      <c r="R289" s="96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customHeight="1" spans="2:29">
      <c r="B290" s="57"/>
      <c r="C290" s="55"/>
      <c r="D290" s="101"/>
      <c r="E290" s="57"/>
      <c r="F290" s="58"/>
      <c r="G290" s="55"/>
      <c r="H290" s="59"/>
      <c r="I290" s="93"/>
      <c r="J290" s="107"/>
      <c r="K290" s="108"/>
      <c r="L290" s="106"/>
      <c r="M290" s="106"/>
      <c r="N290" s="96"/>
      <c r="O290" s="96"/>
      <c r="P290" s="96"/>
      <c r="Q290" s="96"/>
      <c r="R290" s="96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customHeight="1" spans="2:29">
      <c r="B291" s="57"/>
      <c r="C291" s="55"/>
      <c r="D291" s="101"/>
      <c r="E291" s="57"/>
      <c r="F291" s="58"/>
      <c r="G291" s="55"/>
      <c r="H291" s="59"/>
      <c r="I291" s="93"/>
      <c r="J291" s="107"/>
      <c r="K291" s="108"/>
      <c r="L291" s="106"/>
      <c r="M291" s="106"/>
      <c r="N291" s="96"/>
      <c r="O291" s="96"/>
      <c r="P291" s="96"/>
      <c r="Q291" s="96"/>
      <c r="R291" s="96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customHeight="1" spans="2:29">
      <c r="B292" s="54"/>
      <c r="C292" s="55"/>
      <c r="D292" s="101"/>
      <c r="E292" s="57"/>
      <c r="F292" s="58"/>
      <c r="G292" s="55"/>
      <c r="H292" s="59"/>
      <c r="I292" s="93"/>
      <c r="J292" s="107"/>
      <c r="K292" s="108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customHeight="1" spans="2:29">
      <c r="B293" s="54"/>
      <c r="C293" s="55"/>
      <c r="D293" s="101"/>
      <c r="E293" s="57"/>
      <c r="F293" s="58"/>
      <c r="G293" s="55"/>
      <c r="H293" s="59"/>
      <c r="I293" s="93"/>
      <c r="J293" s="107"/>
      <c r="K293" s="108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customHeight="1" spans="2:29">
      <c r="B294" s="113"/>
      <c r="C294" s="55"/>
      <c r="D294" s="101"/>
      <c r="E294" s="57"/>
      <c r="F294" s="58"/>
      <c r="G294" s="55"/>
      <c r="H294" s="59"/>
      <c r="I294" s="93"/>
      <c r="J294" s="107"/>
      <c r="K294" s="108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customHeight="1" spans="2:29">
      <c r="B295" s="57"/>
      <c r="C295" s="55"/>
      <c r="D295" s="101"/>
      <c r="E295" s="57"/>
      <c r="F295" s="58"/>
      <c r="G295" s="55"/>
      <c r="H295" s="59"/>
      <c r="I295" s="93"/>
      <c r="J295" s="107"/>
      <c r="K295" s="108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93"/>
      <c r="J296" s="107"/>
      <c r="K296" s="108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93"/>
      <c r="J297" s="107"/>
      <c r="K297" s="108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93"/>
      <c r="J298" s="107"/>
      <c r="K298" s="108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93"/>
      <c r="J299" s="107"/>
      <c r="K299" s="108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customHeight="1" spans="2:29">
      <c r="B300" s="57"/>
      <c r="C300" s="55"/>
      <c r="D300" s="101"/>
      <c r="E300" s="57"/>
      <c r="F300" s="58"/>
      <c r="G300" s="55"/>
      <c r="H300" s="59"/>
      <c r="I300" s="93"/>
      <c r="J300" s="107"/>
      <c r="K300" s="108"/>
      <c r="L300" s="106"/>
      <c r="M300" s="106"/>
      <c r="N300" s="96"/>
      <c r="O300" s="96"/>
      <c r="P300" s="96"/>
      <c r="Q300" s="96"/>
      <c r="R300" s="96"/>
      <c r="S300" s="65"/>
      <c r="T300" s="78"/>
      <c r="U300" s="80"/>
      <c r="V300" s="78"/>
      <c r="W300" s="79"/>
      <c r="X300" s="80"/>
      <c r="Y300" s="86"/>
      <c r="Z300" s="86"/>
      <c r="AA300" s="86"/>
      <c r="AB300" s="86"/>
      <c r="AC300" s="86"/>
    </row>
    <row r="301" customHeight="1" spans="2:29">
      <c r="B301" s="57"/>
      <c r="C301" s="55"/>
      <c r="D301" s="101"/>
      <c r="E301" s="57"/>
      <c r="F301" s="58"/>
      <c r="G301" s="55"/>
      <c r="H301" s="59"/>
      <c r="I301" s="93"/>
      <c r="J301" s="107"/>
      <c r="K301" s="108"/>
      <c r="L301" s="106"/>
      <c r="M301" s="106"/>
      <c r="N301" s="96"/>
      <c r="O301" s="96"/>
      <c r="P301" s="96"/>
      <c r="Q301" s="96"/>
      <c r="R301" s="96"/>
      <c r="S301" s="65"/>
      <c r="T301" s="78"/>
      <c r="U301" s="80"/>
      <c r="V301" s="78"/>
      <c r="W301" s="79"/>
      <c r="X301" s="80"/>
      <c r="Y301" s="86"/>
      <c r="Z301" s="86"/>
      <c r="AA301" s="86"/>
      <c r="AB301" s="86"/>
      <c r="AC301" s="86"/>
    </row>
    <row r="302" customHeight="1" spans="2:29">
      <c r="B302" s="54"/>
      <c r="C302" s="55"/>
      <c r="D302" s="101"/>
      <c r="E302" s="57"/>
      <c r="F302" s="58"/>
      <c r="G302" s="55"/>
      <c r="H302" s="59"/>
      <c r="I302" s="93"/>
      <c r="J302" s="107"/>
      <c r="K302" s="108"/>
      <c r="L302" s="106"/>
      <c r="M302" s="106"/>
      <c r="N302" s="96"/>
      <c r="O302" s="96"/>
      <c r="P302" s="96"/>
      <c r="Q302" s="96"/>
      <c r="R302" s="96"/>
      <c r="S302" s="65"/>
      <c r="T302" s="78"/>
      <c r="U302" s="80"/>
      <c r="V302" s="78"/>
      <c r="W302" s="79"/>
      <c r="X302" s="80"/>
      <c r="Y302" s="86"/>
      <c r="Z302" s="86"/>
      <c r="AA302" s="86"/>
      <c r="AB302" s="86"/>
      <c r="AC302" s="86"/>
    </row>
    <row r="303" customHeight="1" spans="2:29">
      <c r="B303" s="54"/>
      <c r="C303" s="55"/>
      <c r="D303" s="101"/>
      <c r="E303" s="57"/>
      <c r="F303" s="58"/>
      <c r="G303" s="55"/>
      <c r="H303" s="59"/>
      <c r="I303" s="93"/>
      <c r="J303" s="107"/>
      <c r="K303" s="108"/>
      <c r="L303" s="106"/>
      <c r="M303" s="106"/>
      <c r="N303" s="96"/>
      <c r="O303" s="96"/>
      <c r="P303" s="96"/>
      <c r="Q303" s="96"/>
      <c r="R303" s="96"/>
      <c r="S303" s="65"/>
      <c r="T303" s="114"/>
      <c r="U303" s="80"/>
      <c r="V303" s="78"/>
      <c r="W303" s="79"/>
      <c r="X303" s="80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93"/>
      <c r="J304" s="107"/>
      <c r="K304" s="108"/>
      <c r="L304" s="106"/>
      <c r="M304" s="106"/>
      <c r="N304" s="96"/>
      <c r="O304" s="96"/>
      <c r="P304" s="96"/>
      <c r="Q304" s="96"/>
      <c r="R304" s="96"/>
      <c r="S304" s="65"/>
      <c r="T304" s="114"/>
      <c r="U304" s="80"/>
      <c r="V304" s="78"/>
      <c r="W304" s="79"/>
      <c r="X304" s="80"/>
      <c r="Y304" s="86"/>
      <c r="Z304" s="86"/>
      <c r="AA304" s="86"/>
      <c r="AB304" s="86"/>
      <c r="AC304" s="86"/>
    </row>
    <row r="305" customHeight="1" spans="2:29">
      <c r="B305" s="54"/>
      <c r="C305" s="55"/>
      <c r="D305" s="101"/>
      <c r="E305" s="57"/>
      <c r="F305" s="58"/>
      <c r="G305" s="55"/>
      <c r="H305" s="59"/>
      <c r="I305" s="93"/>
      <c r="J305" s="107"/>
      <c r="K305" s="108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93"/>
      <c r="J306" s="107"/>
      <c r="K306" s="108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customHeight="1" spans="2:29">
      <c r="B310" s="54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customHeight="1" spans="2:29">
      <c r="B313" s="57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customHeight="1" spans="2:29">
      <c r="B315" s="54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customHeight="1" spans="2:29">
      <c r="B321" s="54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93"/>
      <c r="J322" s="107"/>
      <c r="K322" s="108"/>
      <c r="L322" s="106"/>
      <c r="M322" s="106"/>
      <c r="N322" s="96"/>
      <c r="O322" s="96"/>
      <c r="P322" s="96"/>
      <c r="Q322" s="96"/>
      <c r="R322" s="96"/>
      <c r="S322" s="65"/>
      <c r="T322" s="78"/>
      <c r="U322" s="80"/>
      <c r="V322" s="78"/>
      <c r="W322" s="79"/>
      <c r="X322" s="80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93"/>
      <c r="J323" s="107"/>
      <c r="K323" s="108"/>
      <c r="L323" s="106"/>
      <c r="M323" s="106"/>
      <c r="N323" s="96"/>
      <c r="O323" s="96"/>
      <c r="P323" s="96"/>
      <c r="Q323" s="96"/>
      <c r="R323" s="96"/>
      <c r="S323" s="65"/>
      <c r="T323" s="78"/>
      <c r="U323" s="80"/>
      <c r="V323" s="78"/>
      <c r="W323" s="79"/>
      <c r="X323" s="80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93"/>
      <c r="J324" s="107"/>
      <c r="K324" s="108"/>
      <c r="L324" s="106"/>
      <c r="M324" s="106"/>
      <c r="N324" s="96"/>
      <c r="O324" s="96"/>
      <c r="P324" s="96"/>
      <c r="Q324" s="96"/>
      <c r="R324" s="96"/>
      <c r="S324" s="65"/>
      <c r="T324" s="78"/>
      <c r="U324" s="80"/>
      <c r="V324" s="78"/>
      <c r="W324" s="79"/>
      <c r="X324" s="80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118"/>
      <c r="V325" s="118"/>
      <c r="W325" s="118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7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4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4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4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57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5"/>
      <c r="K398" s="59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89"/>
      <c r="C400" s="55"/>
      <c r="D400" s="101"/>
      <c r="E400" s="57"/>
      <c r="F400" s="58"/>
      <c r="G400" s="55"/>
      <c r="H400" s="59"/>
      <c r="I400" s="57"/>
      <c r="J400" s="57"/>
      <c r="K400" s="57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115"/>
      <c r="C402" s="55"/>
      <c r="D402" s="101"/>
      <c r="E402" s="57"/>
      <c r="F402" s="112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115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4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4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5"/>
      <c r="K420" s="59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4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  <row r="764" customHeight="1" spans="2:29">
      <c r="B764" s="57"/>
      <c r="C764" s="55"/>
      <c r="D764" s="101"/>
      <c r="E764" s="57"/>
      <c r="F764" s="58"/>
      <c r="G764" s="55"/>
      <c r="H764" s="59"/>
      <c r="I764" s="57"/>
      <c r="J764" s="57"/>
      <c r="K764" s="57"/>
      <c r="L764" s="57"/>
      <c r="M764" s="57"/>
      <c r="N764" s="78"/>
      <c r="O764" s="116"/>
      <c r="P764" s="117"/>
      <c r="Q764" s="78"/>
      <c r="R764" s="78"/>
      <c r="S764" s="78"/>
      <c r="T764" s="78"/>
      <c r="U764" s="86"/>
      <c r="V764" s="86"/>
      <c r="W764" s="86"/>
      <c r="X764" s="86"/>
      <c r="Y764" s="86"/>
      <c r="Z764" s="86"/>
      <c r="AA764" s="86"/>
      <c r="AB764" s="86"/>
      <c r="AC764" s="86"/>
    </row>
    <row r="765" customHeight="1" spans="3:3">
      <c r="C765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4"/>
  <sheetViews>
    <sheetView topLeftCell="A218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763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43286</v>
      </c>
      <c r="C4" s="55">
        <v>6463</v>
      </c>
      <c r="D4" s="101" t="s">
        <v>369</v>
      </c>
      <c r="E4" s="57" t="s">
        <v>370</v>
      </c>
      <c r="F4" s="58" t="s">
        <v>37</v>
      </c>
      <c r="G4" s="55">
        <v>200</v>
      </c>
      <c r="H4" s="59">
        <v>1.367</v>
      </c>
      <c r="I4" s="93">
        <v>30899624</v>
      </c>
      <c r="J4" s="107">
        <v>200</v>
      </c>
      <c r="K4" s="108">
        <v>1.367</v>
      </c>
      <c r="L4" s="106">
        <v>43288</v>
      </c>
      <c r="M4" s="95"/>
      <c r="N4" s="96"/>
      <c r="O4" s="96"/>
      <c r="P4" s="96"/>
      <c r="Q4" s="96"/>
      <c r="R4" s="96">
        <v>43292</v>
      </c>
      <c r="S4" s="65" t="s">
        <v>38</v>
      </c>
      <c r="T4" s="78">
        <v>573</v>
      </c>
      <c r="U4" s="80">
        <f t="shared" ref="U4:U67" si="0">T4*H4</f>
        <v>783.291</v>
      </c>
      <c r="V4" s="78"/>
      <c r="W4" s="79"/>
      <c r="X4" s="80">
        <f t="shared" ref="X4:X67" si="1">W4+U4</f>
        <v>783.291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6467</v>
      </c>
      <c r="D5" s="101" t="s">
        <v>431</v>
      </c>
      <c r="E5" s="57" t="s">
        <v>93</v>
      </c>
      <c r="F5" s="58" t="s">
        <v>37</v>
      </c>
      <c r="G5" s="55">
        <v>200</v>
      </c>
      <c r="H5" s="59">
        <v>1.64</v>
      </c>
      <c r="I5" s="93">
        <v>30899625</v>
      </c>
      <c r="J5" s="107">
        <v>200</v>
      </c>
      <c r="K5" s="108">
        <v>1.64</v>
      </c>
      <c r="L5" s="106">
        <v>43288</v>
      </c>
      <c r="M5" s="95"/>
      <c r="N5" s="96"/>
      <c r="O5" s="96"/>
      <c r="P5" s="96"/>
      <c r="Q5" s="96"/>
      <c r="R5" s="96">
        <v>43292</v>
      </c>
      <c r="S5" s="65" t="s">
        <v>38</v>
      </c>
      <c r="T5" s="78">
        <v>611</v>
      </c>
      <c r="U5" s="80">
        <f t="shared" si="0"/>
        <v>1002.04</v>
      </c>
      <c r="V5" s="78"/>
      <c r="W5" s="79"/>
      <c r="X5" s="80">
        <f t="shared" si="1"/>
        <v>1002.04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6474</v>
      </c>
      <c r="D6" s="101" t="s">
        <v>193</v>
      </c>
      <c r="E6" s="57" t="s">
        <v>194</v>
      </c>
      <c r="F6" s="58" t="s">
        <v>37</v>
      </c>
      <c r="G6" s="55">
        <v>1540</v>
      </c>
      <c r="H6" s="59">
        <v>10.93</v>
      </c>
      <c r="I6" s="93">
        <v>30899626</v>
      </c>
      <c r="J6" s="107">
        <v>1540</v>
      </c>
      <c r="K6" s="108">
        <v>10.93</v>
      </c>
      <c r="L6" s="106">
        <v>43288</v>
      </c>
      <c r="M6" s="95"/>
      <c r="N6" s="96"/>
      <c r="O6" s="96"/>
      <c r="P6" s="96"/>
      <c r="Q6" s="96"/>
      <c r="R6" s="96">
        <v>43293</v>
      </c>
      <c r="S6" s="65" t="s">
        <v>38</v>
      </c>
      <c r="T6" s="78">
        <v>625</v>
      </c>
      <c r="U6" s="80">
        <f t="shared" si="0"/>
        <v>6831.25</v>
      </c>
      <c r="V6" s="78"/>
      <c r="W6" s="79"/>
      <c r="X6" s="80">
        <f t="shared" si="1"/>
        <v>6831.25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6475</v>
      </c>
      <c r="D7" s="101" t="s">
        <v>193</v>
      </c>
      <c r="E7" s="57" t="s">
        <v>194</v>
      </c>
      <c r="F7" s="58" t="s">
        <v>37</v>
      </c>
      <c r="G7" s="55">
        <v>3450</v>
      </c>
      <c r="H7" s="59">
        <v>31.05</v>
      </c>
      <c r="I7" s="93">
        <v>30899627</v>
      </c>
      <c r="J7" s="107">
        <v>3450</v>
      </c>
      <c r="K7" s="108">
        <v>31.05</v>
      </c>
      <c r="L7" s="106">
        <v>43289</v>
      </c>
      <c r="M7" s="95"/>
      <c r="N7" s="96"/>
      <c r="O7" s="96"/>
      <c r="P7" s="96"/>
      <c r="Q7" s="96"/>
      <c r="R7" s="96">
        <v>43291</v>
      </c>
      <c r="S7" s="65" t="s">
        <v>38</v>
      </c>
      <c r="T7" s="78">
        <v>625</v>
      </c>
      <c r="U7" s="80">
        <f t="shared" si="0"/>
        <v>19406.25</v>
      </c>
      <c r="V7" s="78"/>
      <c r="W7" s="79"/>
      <c r="X7" s="80">
        <f t="shared" si="1"/>
        <v>19406.25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6477</v>
      </c>
      <c r="D8" s="56" t="s">
        <v>556</v>
      </c>
      <c r="E8" s="57" t="s">
        <v>47</v>
      </c>
      <c r="F8" s="58" t="s">
        <v>37</v>
      </c>
      <c r="G8" s="55">
        <v>240</v>
      </c>
      <c r="H8" s="59">
        <v>1.572</v>
      </c>
      <c r="I8" s="93">
        <v>30899628</v>
      </c>
      <c r="J8" s="107">
        <v>240</v>
      </c>
      <c r="K8" s="108">
        <v>1.572</v>
      </c>
      <c r="L8" s="106">
        <v>43288</v>
      </c>
      <c r="M8" s="95"/>
      <c r="N8" s="96"/>
      <c r="O8" s="96"/>
      <c r="P8" s="96"/>
      <c r="Q8" s="96"/>
      <c r="R8" s="96">
        <v>43292</v>
      </c>
      <c r="S8" s="65" t="s">
        <v>38</v>
      </c>
      <c r="T8" s="78">
        <v>681</v>
      </c>
      <c r="U8" s="80">
        <f t="shared" si="0"/>
        <v>1070.532</v>
      </c>
      <c r="V8" s="78"/>
      <c r="W8" s="79"/>
      <c r="X8" s="80">
        <f t="shared" si="1"/>
        <v>1070.532</v>
      </c>
      <c r="Y8" s="87"/>
      <c r="Z8" s="87"/>
      <c r="AA8" s="87"/>
      <c r="AB8" s="87"/>
      <c r="AC8" s="87"/>
    </row>
    <row r="9" customFormat="1" customHeight="1" spans="2:255">
      <c r="B9" s="54"/>
      <c r="C9" s="55">
        <v>6482</v>
      </c>
      <c r="D9" s="56" t="s">
        <v>594</v>
      </c>
      <c r="E9" s="57" t="s">
        <v>43</v>
      </c>
      <c r="F9" s="58" t="s">
        <v>37</v>
      </c>
      <c r="G9" s="55">
        <v>2560</v>
      </c>
      <c r="H9" s="59">
        <v>18.277</v>
      </c>
      <c r="I9" s="93">
        <v>30899629</v>
      </c>
      <c r="J9" s="107">
        <v>2560</v>
      </c>
      <c r="K9" s="108">
        <v>18.277</v>
      </c>
      <c r="L9" s="106">
        <v>43289</v>
      </c>
      <c r="M9" s="95"/>
      <c r="N9" s="96"/>
      <c r="O9" s="96"/>
      <c r="P9" s="96"/>
      <c r="Q9" s="96"/>
      <c r="R9" s="96">
        <v>43292</v>
      </c>
      <c r="S9" s="65" t="s">
        <v>38</v>
      </c>
      <c r="T9" s="78">
        <v>583</v>
      </c>
      <c r="U9" s="80">
        <f t="shared" si="0"/>
        <v>10655.491</v>
      </c>
      <c r="V9" s="78"/>
      <c r="W9" s="79"/>
      <c r="X9" s="80">
        <f t="shared" si="1"/>
        <v>10655.491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6485</v>
      </c>
      <c r="D10" s="56" t="s">
        <v>764</v>
      </c>
      <c r="E10" s="57" t="s">
        <v>43</v>
      </c>
      <c r="F10" s="58" t="s">
        <v>37</v>
      </c>
      <c r="G10" s="55">
        <v>600</v>
      </c>
      <c r="H10" s="59">
        <v>4.875</v>
      </c>
      <c r="I10" s="93">
        <v>30899630</v>
      </c>
      <c r="J10" s="107">
        <v>600</v>
      </c>
      <c r="K10" s="108">
        <v>4.875</v>
      </c>
      <c r="L10" s="106">
        <v>43288</v>
      </c>
      <c r="M10" s="95"/>
      <c r="N10" s="96"/>
      <c r="O10" s="96"/>
      <c r="P10" s="96"/>
      <c r="Q10" s="96"/>
      <c r="R10" s="96">
        <v>43292</v>
      </c>
      <c r="S10" s="65" t="s">
        <v>38</v>
      </c>
      <c r="T10" s="78">
        <v>663</v>
      </c>
      <c r="U10" s="80">
        <f t="shared" si="0"/>
        <v>3232.125</v>
      </c>
      <c r="V10" s="78"/>
      <c r="W10" s="79"/>
      <c r="X10" s="80">
        <f t="shared" si="1"/>
        <v>3232.125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6488</v>
      </c>
      <c r="D11" s="56" t="s">
        <v>109</v>
      </c>
      <c r="E11" s="89" t="s">
        <v>110</v>
      </c>
      <c r="F11" s="58" t="s">
        <v>37</v>
      </c>
      <c r="G11" s="55">
        <v>900</v>
      </c>
      <c r="H11" s="59">
        <v>5.76</v>
      </c>
      <c r="I11" s="93">
        <v>30899631</v>
      </c>
      <c r="J11" s="107">
        <v>900</v>
      </c>
      <c r="K11" s="108">
        <v>5.76</v>
      </c>
      <c r="L11" s="106">
        <v>43288</v>
      </c>
      <c r="M11" s="95"/>
      <c r="N11" s="96"/>
      <c r="O11" s="96"/>
      <c r="P11" s="96"/>
      <c r="Q11" s="96"/>
      <c r="R11" s="96">
        <v>43292</v>
      </c>
      <c r="S11" s="65" t="s">
        <v>38</v>
      </c>
      <c r="T11" s="78">
        <v>854</v>
      </c>
      <c r="U11" s="80">
        <f t="shared" si="0"/>
        <v>4919.04</v>
      </c>
      <c r="V11" s="78"/>
      <c r="W11" s="79"/>
      <c r="X11" s="80">
        <f t="shared" si="1"/>
        <v>4919.04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>
        <v>43287</v>
      </c>
      <c r="C12" s="55">
        <v>6538</v>
      </c>
      <c r="D12" s="56" t="s">
        <v>300</v>
      </c>
      <c r="E12" s="57" t="s">
        <v>301</v>
      </c>
      <c r="F12" s="58" t="s">
        <v>37</v>
      </c>
      <c r="G12" s="55">
        <v>800</v>
      </c>
      <c r="H12" s="59">
        <v>5.12</v>
      </c>
      <c r="I12" s="93">
        <v>30899632</v>
      </c>
      <c r="J12" s="107">
        <v>800</v>
      </c>
      <c r="K12" s="108">
        <v>5.12</v>
      </c>
      <c r="L12" s="106">
        <v>43288</v>
      </c>
      <c r="M12" s="95"/>
      <c r="N12" s="96"/>
      <c r="O12" s="96"/>
      <c r="P12" s="96"/>
      <c r="Q12" s="96" t="s">
        <v>765</v>
      </c>
      <c r="R12" s="96">
        <v>43294</v>
      </c>
      <c r="S12" s="65" t="s">
        <v>38</v>
      </c>
      <c r="T12" s="78">
        <v>620</v>
      </c>
      <c r="U12" s="80">
        <f t="shared" si="0"/>
        <v>3174.4</v>
      </c>
      <c r="V12" s="78"/>
      <c r="W12" s="79"/>
      <c r="X12" s="80">
        <f t="shared" si="1"/>
        <v>3174.4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61" t="s">
        <v>766</v>
      </c>
      <c r="C13" s="55">
        <v>6540</v>
      </c>
      <c r="D13" s="56" t="s">
        <v>105</v>
      </c>
      <c r="E13" s="57" t="s">
        <v>40</v>
      </c>
      <c r="F13" s="58" t="s">
        <v>37</v>
      </c>
      <c r="G13" s="55">
        <v>600</v>
      </c>
      <c r="H13" s="59">
        <v>3.84</v>
      </c>
      <c r="I13" s="93">
        <v>30899633</v>
      </c>
      <c r="J13" s="107">
        <v>600</v>
      </c>
      <c r="K13" s="108">
        <v>3.84</v>
      </c>
      <c r="L13" s="106">
        <v>43288</v>
      </c>
      <c r="M13" s="95"/>
      <c r="N13" s="96"/>
      <c r="O13" s="96"/>
      <c r="P13" s="96"/>
      <c r="Q13" s="96"/>
      <c r="R13" s="96">
        <v>43293</v>
      </c>
      <c r="S13" s="65" t="s">
        <v>38</v>
      </c>
      <c r="T13" s="78">
        <v>559</v>
      </c>
      <c r="U13" s="80">
        <f t="shared" si="0"/>
        <v>2146.56</v>
      </c>
      <c r="V13" s="78"/>
      <c r="W13" s="79"/>
      <c r="X13" s="80">
        <f t="shared" si="1"/>
        <v>2146.56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6541</v>
      </c>
      <c r="D14" s="56" t="s">
        <v>99</v>
      </c>
      <c r="E14" s="89" t="s">
        <v>65</v>
      </c>
      <c r="F14" s="58" t="s">
        <v>37</v>
      </c>
      <c r="G14" s="55">
        <v>1800</v>
      </c>
      <c r="H14" s="59">
        <v>11.58</v>
      </c>
      <c r="I14" s="93">
        <v>30899634</v>
      </c>
      <c r="J14" s="107">
        <v>1800</v>
      </c>
      <c r="K14" s="108">
        <v>11.58</v>
      </c>
      <c r="L14" s="106">
        <v>43288</v>
      </c>
      <c r="M14" s="95"/>
      <c r="N14" s="96"/>
      <c r="O14" s="96"/>
      <c r="P14" s="96"/>
      <c r="Q14" s="96"/>
      <c r="R14" s="96">
        <v>43293</v>
      </c>
      <c r="S14" s="65" t="s">
        <v>38</v>
      </c>
      <c r="T14" s="78">
        <v>518</v>
      </c>
      <c r="U14" s="80">
        <f t="shared" si="0"/>
        <v>5998.44</v>
      </c>
      <c r="V14" s="78"/>
      <c r="W14" s="79"/>
      <c r="X14" s="80">
        <f t="shared" si="1"/>
        <v>5998.44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6542</v>
      </c>
      <c r="D15" s="56" t="s">
        <v>99</v>
      </c>
      <c r="E15" s="57" t="s">
        <v>40</v>
      </c>
      <c r="F15" s="58" t="s">
        <v>37</v>
      </c>
      <c r="G15" s="55">
        <v>1300</v>
      </c>
      <c r="H15" s="59">
        <v>8.06</v>
      </c>
      <c r="I15" s="93">
        <v>30899635</v>
      </c>
      <c r="J15" s="107">
        <v>1300</v>
      </c>
      <c r="K15" s="108">
        <v>8.06</v>
      </c>
      <c r="L15" s="106">
        <v>43288</v>
      </c>
      <c r="M15" s="95"/>
      <c r="N15" s="96"/>
      <c r="O15" s="96"/>
      <c r="P15" s="96"/>
      <c r="Q15" s="96"/>
      <c r="R15" s="96">
        <v>43293</v>
      </c>
      <c r="S15" s="65" t="s">
        <v>38</v>
      </c>
      <c r="T15" s="78">
        <v>529</v>
      </c>
      <c r="U15" s="80">
        <f t="shared" si="0"/>
        <v>4263.74</v>
      </c>
      <c r="V15" s="78"/>
      <c r="W15" s="79"/>
      <c r="X15" s="80">
        <f t="shared" si="1"/>
        <v>4263.74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6544</v>
      </c>
      <c r="D16" s="56" t="s">
        <v>767</v>
      </c>
      <c r="E16" s="57" t="s">
        <v>168</v>
      </c>
      <c r="F16" s="58" t="s">
        <v>37</v>
      </c>
      <c r="G16" s="55">
        <v>800</v>
      </c>
      <c r="H16" s="59">
        <v>5.12</v>
      </c>
      <c r="I16" s="93">
        <v>30899636</v>
      </c>
      <c r="J16" s="107">
        <v>800</v>
      </c>
      <c r="K16" s="108">
        <v>5.12</v>
      </c>
      <c r="L16" s="106">
        <v>43288</v>
      </c>
      <c r="M16" s="95"/>
      <c r="N16" s="96"/>
      <c r="O16" s="96"/>
      <c r="P16" s="96"/>
      <c r="Q16" s="96"/>
      <c r="R16" s="96">
        <v>43292</v>
      </c>
      <c r="S16" s="65" t="s">
        <v>38</v>
      </c>
      <c r="T16" s="78">
        <v>552</v>
      </c>
      <c r="U16" s="80">
        <f t="shared" si="0"/>
        <v>2826.24</v>
      </c>
      <c r="V16" s="78"/>
      <c r="W16" s="79"/>
      <c r="X16" s="80">
        <f t="shared" si="1"/>
        <v>2826.24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>
        <v>43290</v>
      </c>
      <c r="C17" s="55">
        <v>6575</v>
      </c>
      <c r="D17" s="56" t="s">
        <v>768</v>
      </c>
      <c r="E17" s="57" t="s">
        <v>51</v>
      </c>
      <c r="F17" s="58" t="s">
        <v>37</v>
      </c>
      <c r="G17" s="55">
        <v>210</v>
      </c>
      <c r="H17" s="59">
        <v>1.527</v>
      </c>
      <c r="I17" s="93">
        <v>30899611</v>
      </c>
      <c r="J17" s="107">
        <v>210</v>
      </c>
      <c r="K17" s="108">
        <v>1.527</v>
      </c>
      <c r="L17" s="106">
        <v>43291</v>
      </c>
      <c r="M17" s="95"/>
      <c r="N17" s="96"/>
      <c r="O17" s="96"/>
      <c r="P17" s="96"/>
      <c r="Q17" s="96"/>
      <c r="R17" s="96">
        <v>43294</v>
      </c>
      <c r="S17" s="65" t="s">
        <v>38</v>
      </c>
      <c r="T17" s="78">
        <v>570</v>
      </c>
      <c r="U17" s="80">
        <f t="shared" si="0"/>
        <v>870.39</v>
      </c>
      <c r="V17" s="78"/>
      <c r="W17" s="79"/>
      <c r="X17" s="80">
        <f t="shared" si="1"/>
        <v>870.39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6578</v>
      </c>
      <c r="D18" s="56" t="s">
        <v>105</v>
      </c>
      <c r="E18" s="57" t="s">
        <v>40</v>
      </c>
      <c r="F18" s="58" t="s">
        <v>37</v>
      </c>
      <c r="G18" s="55">
        <v>1630</v>
      </c>
      <c r="H18" s="59">
        <v>10.627</v>
      </c>
      <c r="I18" s="93">
        <v>30899612</v>
      </c>
      <c r="J18" s="107">
        <v>1630</v>
      </c>
      <c r="K18" s="108">
        <v>10.627</v>
      </c>
      <c r="L18" s="106">
        <v>43293</v>
      </c>
      <c r="M18" s="95"/>
      <c r="N18" s="96"/>
      <c r="O18" s="96"/>
      <c r="P18" s="96"/>
      <c r="Q18" s="96"/>
      <c r="R18" s="96">
        <v>43298</v>
      </c>
      <c r="S18" s="65" t="s">
        <v>38</v>
      </c>
      <c r="T18" s="78">
        <v>479</v>
      </c>
      <c r="U18" s="80">
        <f t="shared" si="0"/>
        <v>5090.333</v>
      </c>
      <c r="V18" s="78"/>
      <c r="W18" s="79"/>
      <c r="X18" s="80">
        <f t="shared" si="1"/>
        <v>5090.333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6579</v>
      </c>
      <c r="D19" s="56" t="s">
        <v>326</v>
      </c>
      <c r="E19" s="57" t="s">
        <v>149</v>
      </c>
      <c r="F19" s="58" t="s">
        <v>37</v>
      </c>
      <c r="G19" s="55">
        <v>270</v>
      </c>
      <c r="H19" s="59">
        <v>1.728</v>
      </c>
      <c r="I19" s="93">
        <v>30899613</v>
      </c>
      <c r="J19" s="107">
        <v>270</v>
      </c>
      <c r="K19" s="108">
        <v>1.728</v>
      </c>
      <c r="L19" s="106">
        <v>43291</v>
      </c>
      <c r="M19" s="95"/>
      <c r="N19" s="96"/>
      <c r="O19" s="96"/>
      <c r="P19" s="96"/>
      <c r="Q19" s="96"/>
      <c r="R19" s="96">
        <v>43294</v>
      </c>
      <c r="S19" s="65" t="s">
        <v>38</v>
      </c>
      <c r="T19" s="78">
        <v>754</v>
      </c>
      <c r="U19" s="80">
        <f t="shared" si="0"/>
        <v>1302.912</v>
      </c>
      <c r="V19" s="78"/>
      <c r="W19" s="79"/>
      <c r="X19" s="80">
        <f t="shared" si="1"/>
        <v>1302.912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6580</v>
      </c>
      <c r="D20" s="56" t="s">
        <v>148</v>
      </c>
      <c r="E20" s="57" t="s">
        <v>149</v>
      </c>
      <c r="F20" s="58" t="s">
        <v>37</v>
      </c>
      <c r="G20" s="55">
        <v>200</v>
      </c>
      <c r="H20" s="59">
        <v>1.298</v>
      </c>
      <c r="I20" s="93">
        <v>30899614</v>
      </c>
      <c r="J20" s="107">
        <v>200</v>
      </c>
      <c r="K20" s="108">
        <v>1.298</v>
      </c>
      <c r="L20" s="106">
        <v>43291</v>
      </c>
      <c r="M20" s="95"/>
      <c r="N20" s="96"/>
      <c r="O20" s="96"/>
      <c r="P20" s="96"/>
      <c r="Q20" s="96"/>
      <c r="R20" s="96">
        <v>43294</v>
      </c>
      <c r="S20" s="65" t="s">
        <v>38</v>
      </c>
      <c r="T20" s="78">
        <v>764</v>
      </c>
      <c r="U20" s="80">
        <f t="shared" si="0"/>
        <v>991.672</v>
      </c>
      <c r="V20" s="78"/>
      <c r="W20" s="79"/>
      <c r="X20" s="80">
        <f t="shared" si="1"/>
        <v>991.672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6581</v>
      </c>
      <c r="D21" s="56" t="s">
        <v>103</v>
      </c>
      <c r="E21" s="57" t="s">
        <v>104</v>
      </c>
      <c r="F21" s="58" t="s">
        <v>37</v>
      </c>
      <c r="G21" s="55">
        <v>900</v>
      </c>
      <c r="H21" s="59">
        <v>5.76</v>
      </c>
      <c r="I21" s="93">
        <v>30899615</v>
      </c>
      <c r="J21" s="107">
        <v>900</v>
      </c>
      <c r="K21" s="108">
        <v>5.76</v>
      </c>
      <c r="L21" s="106">
        <v>43291</v>
      </c>
      <c r="M21" s="95"/>
      <c r="N21" s="96"/>
      <c r="O21" s="96"/>
      <c r="P21" s="96"/>
      <c r="Q21" s="96"/>
      <c r="R21" s="96">
        <v>43295</v>
      </c>
      <c r="S21" s="65" t="s">
        <v>38</v>
      </c>
      <c r="T21" s="78">
        <v>646</v>
      </c>
      <c r="U21" s="80">
        <f t="shared" si="0"/>
        <v>3720.96</v>
      </c>
      <c r="V21" s="78"/>
      <c r="W21" s="79"/>
      <c r="X21" s="80">
        <f t="shared" si="1"/>
        <v>3720.96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6582</v>
      </c>
      <c r="D22" s="56" t="s">
        <v>594</v>
      </c>
      <c r="E22" s="57" t="s">
        <v>43</v>
      </c>
      <c r="F22" s="58" t="s">
        <v>37</v>
      </c>
      <c r="G22" s="55">
        <v>1070</v>
      </c>
      <c r="H22" s="59">
        <v>6.899</v>
      </c>
      <c r="I22" s="93">
        <v>30899616</v>
      </c>
      <c r="J22" s="107">
        <v>1070</v>
      </c>
      <c r="K22" s="108">
        <v>6.899</v>
      </c>
      <c r="L22" s="106">
        <v>43291</v>
      </c>
      <c r="M22" s="95"/>
      <c r="N22" s="96"/>
      <c r="O22" s="96"/>
      <c r="P22" s="96"/>
      <c r="Q22" s="96"/>
      <c r="R22" s="96">
        <v>43294</v>
      </c>
      <c r="S22" s="65" t="s">
        <v>38</v>
      </c>
      <c r="T22" s="78">
        <v>633</v>
      </c>
      <c r="U22" s="80">
        <f t="shared" si="0"/>
        <v>4367.067</v>
      </c>
      <c r="V22" s="78"/>
      <c r="W22" s="79"/>
      <c r="X22" s="80">
        <f t="shared" si="1"/>
        <v>4367.067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61" t="s">
        <v>766</v>
      </c>
      <c r="C23" s="55">
        <v>6583</v>
      </c>
      <c r="D23" s="56" t="s">
        <v>523</v>
      </c>
      <c r="E23" s="57" t="s">
        <v>61</v>
      </c>
      <c r="F23" s="58" t="s">
        <v>37</v>
      </c>
      <c r="G23" s="55">
        <v>670</v>
      </c>
      <c r="H23" s="59">
        <v>4.684</v>
      </c>
      <c r="I23" s="93">
        <v>30899617</v>
      </c>
      <c r="J23" s="107">
        <v>670</v>
      </c>
      <c r="K23" s="108">
        <v>4.684</v>
      </c>
      <c r="L23" s="106">
        <v>43291</v>
      </c>
      <c r="M23" s="95"/>
      <c r="N23" s="96"/>
      <c r="O23" s="96"/>
      <c r="P23" s="96"/>
      <c r="Q23" s="96"/>
      <c r="R23" s="96">
        <v>43295</v>
      </c>
      <c r="S23" s="65" t="s">
        <v>38</v>
      </c>
      <c r="T23" s="78">
        <v>400</v>
      </c>
      <c r="U23" s="80">
        <f t="shared" si="0"/>
        <v>1873.6</v>
      </c>
      <c r="V23" s="78"/>
      <c r="W23" s="79"/>
      <c r="X23" s="80">
        <f t="shared" si="1"/>
        <v>1873.6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6586</v>
      </c>
      <c r="D24" s="56" t="s">
        <v>146</v>
      </c>
      <c r="E24" s="57" t="s">
        <v>147</v>
      </c>
      <c r="F24" s="58" t="s">
        <v>37</v>
      </c>
      <c r="G24" s="55">
        <v>220</v>
      </c>
      <c r="H24" s="59">
        <v>1.408</v>
      </c>
      <c r="I24" s="93">
        <v>30899618</v>
      </c>
      <c r="J24" s="107">
        <v>220</v>
      </c>
      <c r="K24" s="108">
        <v>1.408</v>
      </c>
      <c r="L24" s="106">
        <v>43291</v>
      </c>
      <c r="M24" s="95"/>
      <c r="N24" s="96"/>
      <c r="O24" s="96"/>
      <c r="P24" s="96"/>
      <c r="Q24" s="96"/>
      <c r="R24" s="96">
        <v>43296</v>
      </c>
      <c r="S24" s="65" t="s">
        <v>38</v>
      </c>
      <c r="T24" s="78">
        <v>604</v>
      </c>
      <c r="U24" s="80">
        <f t="shared" si="0"/>
        <v>850.432</v>
      </c>
      <c r="V24" s="78"/>
      <c r="W24" s="79"/>
      <c r="X24" s="80">
        <f t="shared" si="1"/>
        <v>850.432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6587</v>
      </c>
      <c r="D25" s="56" t="s">
        <v>77</v>
      </c>
      <c r="E25" s="57" t="s">
        <v>78</v>
      </c>
      <c r="F25" s="58" t="s">
        <v>37</v>
      </c>
      <c r="G25" s="55">
        <v>220</v>
      </c>
      <c r="H25" s="59">
        <v>1.408</v>
      </c>
      <c r="I25" s="93">
        <v>30899619</v>
      </c>
      <c r="J25" s="107">
        <v>220</v>
      </c>
      <c r="K25" s="108">
        <v>1.408</v>
      </c>
      <c r="L25" s="106">
        <v>43291</v>
      </c>
      <c r="M25" s="95"/>
      <c r="N25" s="96"/>
      <c r="O25" s="96"/>
      <c r="P25" s="96"/>
      <c r="Q25" s="96"/>
      <c r="R25" s="96">
        <v>43298</v>
      </c>
      <c r="S25" s="65" t="s">
        <v>38</v>
      </c>
      <c r="T25" s="78">
        <v>695</v>
      </c>
      <c r="U25" s="80">
        <f t="shared" si="0"/>
        <v>978.56</v>
      </c>
      <c r="V25" s="78"/>
      <c r="W25" s="79"/>
      <c r="X25" s="80">
        <f t="shared" si="1"/>
        <v>978.56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6588</v>
      </c>
      <c r="D26" s="56" t="s">
        <v>73</v>
      </c>
      <c r="E26" s="57" t="s">
        <v>74</v>
      </c>
      <c r="F26" s="58" t="s">
        <v>37</v>
      </c>
      <c r="G26" s="55">
        <v>210</v>
      </c>
      <c r="H26" s="59">
        <v>1.416</v>
      </c>
      <c r="I26" s="93">
        <v>30899620</v>
      </c>
      <c r="J26" s="107">
        <v>210</v>
      </c>
      <c r="K26" s="108">
        <v>1.416</v>
      </c>
      <c r="L26" s="106">
        <v>43291</v>
      </c>
      <c r="M26" s="95"/>
      <c r="N26" s="96"/>
      <c r="O26" s="96"/>
      <c r="P26" s="96"/>
      <c r="Q26" s="96"/>
      <c r="R26" s="96">
        <v>43298</v>
      </c>
      <c r="S26" s="65" t="s">
        <v>38</v>
      </c>
      <c r="T26" s="78">
        <v>695</v>
      </c>
      <c r="U26" s="80">
        <f t="shared" si="0"/>
        <v>984.12</v>
      </c>
      <c r="V26" s="78"/>
      <c r="W26" s="79"/>
      <c r="X26" s="80">
        <f t="shared" si="1"/>
        <v>984.12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6590</v>
      </c>
      <c r="D27" s="56" t="s">
        <v>340</v>
      </c>
      <c r="E27" s="57" t="s">
        <v>341</v>
      </c>
      <c r="F27" s="58" t="s">
        <v>37</v>
      </c>
      <c r="G27" s="55">
        <v>200</v>
      </c>
      <c r="H27" s="59">
        <v>1.343</v>
      </c>
      <c r="I27" s="93">
        <v>30899621</v>
      </c>
      <c r="J27" s="107">
        <v>200</v>
      </c>
      <c r="K27" s="108">
        <v>1.343</v>
      </c>
      <c r="L27" s="106">
        <v>43291</v>
      </c>
      <c r="M27" s="95"/>
      <c r="N27" s="96"/>
      <c r="O27" s="96"/>
      <c r="P27" s="96"/>
      <c r="Q27" s="96"/>
      <c r="R27" s="96">
        <v>43295</v>
      </c>
      <c r="S27" s="65" t="s">
        <v>38</v>
      </c>
      <c r="T27" s="78">
        <v>737</v>
      </c>
      <c r="U27" s="80">
        <f t="shared" si="0"/>
        <v>989.791</v>
      </c>
      <c r="V27" s="78"/>
      <c r="W27" s="79"/>
      <c r="X27" s="80">
        <f t="shared" si="1"/>
        <v>989.791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6591</v>
      </c>
      <c r="D28" s="56" t="s">
        <v>247</v>
      </c>
      <c r="E28" s="89" t="s">
        <v>248</v>
      </c>
      <c r="F28" s="58" t="s">
        <v>37</v>
      </c>
      <c r="G28" s="55">
        <v>266</v>
      </c>
      <c r="H28" s="59">
        <v>1.7502</v>
      </c>
      <c r="I28" s="93">
        <v>30899622</v>
      </c>
      <c r="J28" s="107">
        <v>266</v>
      </c>
      <c r="K28" s="108">
        <v>1.7502</v>
      </c>
      <c r="L28" s="106">
        <v>43291</v>
      </c>
      <c r="M28" s="95"/>
      <c r="N28" s="96"/>
      <c r="O28" s="96"/>
      <c r="P28" s="96"/>
      <c r="Q28" s="96"/>
      <c r="R28" s="96">
        <v>43298</v>
      </c>
      <c r="S28" s="65" t="s">
        <v>38</v>
      </c>
      <c r="T28" s="78">
        <v>623</v>
      </c>
      <c r="U28" s="80">
        <f t="shared" si="0"/>
        <v>1090.3746</v>
      </c>
      <c r="V28" s="78"/>
      <c r="W28" s="79"/>
      <c r="X28" s="80">
        <f t="shared" si="1"/>
        <v>1090.3746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6592</v>
      </c>
      <c r="D29" s="56" t="s">
        <v>769</v>
      </c>
      <c r="E29" s="57" t="s">
        <v>120</v>
      </c>
      <c r="F29" s="58" t="s">
        <v>37</v>
      </c>
      <c r="G29" s="55">
        <v>395</v>
      </c>
      <c r="H29" s="59">
        <v>2.708</v>
      </c>
      <c r="I29" s="93">
        <v>30899623</v>
      </c>
      <c r="J29" s="107">
        <v>395</v>
      </c>
      <c r="K29" s="108">
        <v>2.708</v>
      </c>
      <c r="L29" s="106">
        <v>43291</v>
      </c>
      <c r="M29" s="95"/>
      <c r="N29" s="96"/>
      <c r="O29" s="96"/>
      <c r="P29" s="96"/>
      <c r="Q29" s="96"/>
      <c r="R29" s="96">
        <v>43295</v>
      </c>
      <c r="S29" s="65" t="s">
        <v>38</v>
      </c>
      <c r="T29" s="78">
        <v>610</v>
      </c>
      <c r="U29" s="80">
        <f t="shared" si="0"/>
        <v>1651.88</v>
      </c>
      <c r="V29" s="78"/>
      <c r="W29" s="79"/>
      <c r="X29" s="80">
        <f t="shared" si="1"/>
        <v>1651.88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>
        <v>43292</v>
      </c>
      <c r="C30" s="55">
        <v>6705</v>
      </c>
      <c r="D30" s="56" t="s">
        <v>529</v>
      </c>
      <c r="E30" s="57" t="s">
        <v>530</v>
      </c>
      <c r="F30" s="58" t="s">
        <v>37</v>
      </c>
      <c r="G30" s="55">
        <v>200</v>
      </c>
      <c r="H30" s="59">
        <v>1.64</v>
      </c>
      <c r="I30" s="93">
        <v>30899602</v>
      </c>
      <c r="J30" s="107">
        <v>200</v>
      </c>
      <c r="K30" s="108">
        <v>1.64</v>
      </c>
      <c r="L30" s="106">
        <v>43293</v>
      </c>
      <c r="M30" s="95"/>
      <c r="N30" s="96"/>
      <c r="O30" s="96"/>
      <c r="P30" s="96"/>
      <c r="Q30" s="96"/>
      <c r="R30" s="96">
        <v>43297</v>
      </c>
      <c r="S30" s="65" t="s">
        <v>38</v>
      </c>
      <c r="T30" s="78">
        <v>659</v>
      </c>
      <c r="U30" s="80">
        <f t="shared" si="0"/>
        <v>1080.76</v>
      </c>
      <c r="V30" s="78"/>
      <c r="W30" s="79"/>
      <c r="X30" s="80">
        <f t="shared" si="1"/>
        <v>1080.76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6712</v>
      </c>
      <c r="D31" s="101" t="s">
        <v>373</v>
      </c>
      <c r="E31" s="89" t="s">
        <v>374</v>
      </c>
      <c r="F31" s="58" t="s">
        <v>37</v>
      </c>
      <c r="G31" s="55">
        <v>203</v>
      </c>
      <c r="H31" s="59">
        <v>1.3709</v>
      </c>
      <c r="I31" s="93">
        <v>30899603</v>
      </c>
      <c r="J31" s="107">
        <v>203</v>
      </c>
      <c r="K31" s="108">
        <v>1.3709</v>
      </c>
      <c r="L31" s="106">
        <v>43293</v>
      </c>
      <c r="M31" s="95"/>
      <c r="N31" s="96"/>
      <c r="O31" s="96"/>
      <c r="P31" s="96"/>
      <c r="Q31" s="96"/>
      <c r="R31" s="96">
        <v>43296</v>
      </c>
      <c r="S31" s="65" t="s">
        <v>38</v>
      </c>
      <c r="T31" s="78">
        <v>566</v>
      </c>
      <c r="U31" s="80">
        <f t="shared" si="0"/>
        <v>775.9294</v>
      </c>
      <c r="V31" s="78"/>
      <c r="W31" s="79"/>
      <c r="X31" s="80">
        <f t="shared" si="1"/>
        <v>775.9294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6713</v>
      </c>
      <c r="D32" s="101" t="s">
        <v>169</v>
      </c>
      <c r="E32" s="89" t="s">
        <v>51</v>
      </c>
      <c r="F32" s="58" t="s">
        <v>37</v>
      </c>
      <c r="G32" s="55">
        <v>250</v>
      </c>
      <c r="H32" s="59">
        <v>1.6</v>
      </c>
      <c r="I32" s="93">
        <v>30899604</v>
      </c>
      <c r="J32" s="107">
        <v>250</v>
      </c>
      <c r="K32" s="108">
        <v>1.6</v>
      </c>
      <c r="L32" s="106">
        <v>43293</v>
      </c>
      <c r="M32" s="95"/>
      <c r="N32" s="96"/>
      <c r="O32" s="96"/>
      <c r="P32" s="96"/>
      <c r="Q32" s="96"/>
      <c r="R32" s="96">
        <v>43297</v>
      </c>
      <c r="S32" s="65" t="s">
        <v>38</v>
      </c>
      <c r="T32" s="78">
        <v>570</v>
      </c>
      <c r="U32" s="80">
        <f t="shared" si="0"/>
        <v>912</v>
      </c>
      <c r="V32" s="78"/>
      <c r="W32" s="79"/>
      <c r="X32" s="80">
        <f t="shared" si="1"/>
        <v>912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61" t="s">
        <v>766</v>
      </c>
      <c r="C33" s="55">
        <v>6716</v>
      </c>
      <c r="D33" s="101" t="s">
        <v>361</v>
      </c>
      <c r="E33" s="89" t="s">
        <v>76</v>
      </c>
      <c r="F33" s="58" t="s">
        <v>37</v>
      </c>
      <c r="G33" s="55">
        <v>4160</v>
      </c>
      <c r="H33" s="59">
        <v>35.832</v>
      </c>
      <c r="I33" s="93">
        <v>30899605</v>
      </c>
      <c r="J33" s="107">
        <v>4160</v>
      </c>
      <c r="K33" s="108">
        <v>35.832</v>
      </c>
      <c r="L33" s="106">
        <v>43293</v>
      </c>
      <c r="M33" s="95"/>
      <c r="N33" s="96"/>
      <c r="O33" s="96"/>
      <c r="P33" s="96"/>
      <c r="Q33" s="96"/>
      <c r="R33" s="96">
        <v>43295</v>
      </c>
      <c r="S33" s="65" t="s">
        <v>38</v>
      </c>
      <c r="T33" s="78">
        <v>410</v>
      </c>
      <c r="U33" s="80">
        <f t="shared" si="0"/>
        <v>14691.12</v>
      </c>
      <c r="V33" s="78"/>
      <c r="W33" s="79"/>
      <c r="X33" s="80">
        <f t="shared" si="1"/>
        <v>14691.12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6717</v>
      </c>
      <c r="D34" s="101" t="s">
        <v>75</v>
      </c>
      <c r="E34" s="89" t="s">
        <v>76</v>
      </c>
      <c r="F34" s="58" t="s">
        <v>37</v>
      </c>
      <c r="G34" s="55">
        <v>250</v>
      </c>
      <c r="H34" s="59">
        <v>1.429</v>
      </c>
      <c r="I34" s="93">
        <v>30899606</v>
      </c>
      <c r="J34" s="107">
        <v>250</v>
      </c>
      <c r="K34" s="108">
        <v>1.429</v>
      </c>
      <c r="L34" s="106">
        <v>43293</v>
      </c>
      <c r="M34" s="95"/>
      <c r="N34" s="96"/>
      <c r="O34" s="96"/>
      <c r="P34" s="96"/>
      <c r="Q34" s="96"/>
      <c r="R34" s="96">
        <v>43298</v>
      </c>
      <c r="S34" s="65" t="s">
        <v>38</v>
      </c>
      <c r="T34" s="78">
        <v>500</v>
      </c>
      <c r="U34" s="80">
        <f t="shared" si="0"/>
        <v>714.5</v>
      </c>
      <c r="V34" s="78"/>
      <c r="W34" s="79"/>
      <c r="X34" s="80">
        <f t="shared" si="1"/>
        <v>714.5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6718</v>
      </c>
      <c r="D35" s="101" t="s">
        <v>193</v>
      </c>
      <c r="E35" s="57" t="s">
        <v>194</v>
      </c>
      <c r="F35" s="58" t="s">
        <v>37</v>
      </c>
      <c r="G35" s="55">
        <v>3450</v>
      </c>
      <c r="H35" s="59">
        <v>31.05</v>
      </c>
      <c r="I35" s="93">
        <v>30899607</v>
      </c>
      <c r="J35" s="107">
        <v>3450</v>
      </c>
      <c r="K35" s="108">
        <v>31.05</v>
      </c>
      <c r="L35" s="106">
        <v>43293</v>
      </c>
      <c r="M35" s="95"/>
      <c r="N35" s="96"/>
      <c r="O35" s="96"/>
      <c r="P35" s="96"/>
      <c r="Q35" s="96"/>
      <c r="R35" s="96">
        <v>43295</v>
      </c>
      <c r="S35" s="65" t="s">
        <v>38</v>
      </c>
      <c r="T35" s="78">
        <v>625</v>
      </c>
      <c r="U35" s="80">
        <f t="shared" si="0"/>
        <v>19406.25</v>
      </c>
      <c r="V35" s="78"/>
      <c r="W35" s="79"/>
      <c r="X35" s="80">
        <f t="shared" si="1"/>
        <v>19406.25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6719</v>
      </c>
      <c r="D36" s="101" t="s">
        <v>513</v>
      </c>
      <c r="E36" s="57" t="s">
        <v>514</v>
      </c>
      <c r="F36" s="58" t="s">
        <v>37</v>
      </c>
      <c r="G36" s="55">
        <v>200</v>
      </c>
      <c r="H36" s="59">
        <v>1.31</v>
      </c>
      <c r="I36" s="93">
        <v>30899608</v>
      </c>
      <c r="J36" s="107">
        <v>200</v>
      </c>
      <c r="K36" s="108">
        <v>1.31</v>
      </c>
      <c r="L36" s="106">
        <v>43293</v>
      </c>
      <c r="M36" s="95"/>
      <c r="N36" s="96"/>
      <c r="O36" s="96"/>
      <c r="P36" s="96"/>
      <c r="Q36" s="96"/>
      <c r="R36" s="96">
        <v>43301</v>
      </c>
      <c r="S36" s="65" t="s">
        <v>38</v>
      </c>
      <c r="T36" s="78">
        <v>911</v>
      </c>
      <c r="U36" s="80">
        <f t="shared" si="0"/>
        <v>1193.41</v>
      </c>
      <c r="V36" s="78"/>
      <c r="W36" s="79"/>
      <c r="X36" s="80">
        <f t="shared" si="1"/>
        <v>1193.41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6720</v>
      </c>
      <c r="D37" s="101" t="s">
        <v>486</v>
      </c>
      <c r="E37" s="57" t="s">
        <v>487</v>
      </c>
      <c r="F37" s="58" t="s">
        <v>37</v>
      </c>
      <c r="G37" s="55">
        <v>200</v>
      </c>
      <c r="H37" s="59">
        <v>1.31</v>
      </c>
      <c r="I37" s="93">
        <v>30899609</v>
      </c>
      <c r="J37" s="107">
        <v>200</v>
      </c>
      <c r="K37" s="108">
        <v>1.31</v>
      </c>
      <c r="L37" s="106">
        <v>43293</v>
      </c>
      <c r="M37" s="95"/>
      <c r="N37" s="96"/>
      <c r="O37" s="96"/>
      <c r="P37" s="96"/>
      <c r="Q37" s="96"/>
      <c r="R37" s="96">
        <v>43301</v>
      </c>
      <c r="S37" s="65" t="s">
        <v>38</v>
      </c>
      <c r="T37" s="78">
        <v>911</v>
      </c>
      <c r="U37" s="80">
        <f t="shared" si="0"/>
        <v>1193.41</v>
      </c>
      <c r="V37" s="78"/>
      <c r="W37" s="79"/>
      <c r="X37" s="80">
        <f t="shared" si="1"/>
        <v>1193.41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6721</v>
      </c>
      <c r="D38" s="56" t="s">
        <v>578</v>
      </c>
      <c r="E38" s="57" t="s">
        <v>579</v>
      </c>
      <c r="F38" s="58" t="s">
        <v>37</v>
      </c>
      <c r="G38" s="55">
        <v>220</v>
      </c>
      <c r="H38" s="59">
        <v>1.417</v>
      </c>
      <c r="I38" s="93">
        <v>30899610</v>
      </c>
      <c r="J38" s="107">
        <v>220</v>
      </c>
      <c r="K38" s="108">
        <v>1.417</v>
      </c>
      <c r="L38" s="106">
        <v>43293</v>
      </c>
      <c r="M38" s="95"/>
      <c r="N38" s="96"/>
      <c r="O38" s="96"/>
      <c r="P38" s="96"/>
      <c r="Q38" s="96"/>
      <c r="R38" s="96">
        <v>43301</v>
      </c>
      <c r="S38" s="65" t="s">
        <v>38</v>
      </c>
      <c r="T38" s="78">
        <v>776</v>
      </c>
      <c r="U38" s="80">
        <f t="shared" si="0"/>
        <v>1099.592</v>
      </c>
      <c r="V38" s="78"/>
      <c r="W38" s="79"/>
      <c r="X38" s="80">
        <f t="shared" si="1"/>
        <v>1099.592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6725</v>
      </c>
      <c r="D39" s="101" t="s">
        <v>179</v>
      </c>
      <c r="E39" s="57" t="s">
        <v>180</v>
      </c>
      <c r="F39" s="58" t="s">
        <v>37</v>
      </c>
      <c r="G39" s="55">
        <v>300</v>
      </c>
      <c r="H39" s="59">
        <v>1.956</v>
      </c>
      <c r="I39" s="93">
        <v>30899598</v>
      </c>
      <c r="J39" s="107">
        <v>300</v>
      </c>
      <c r="K39" s="108">
        <v>1.956</v>
      </c>
      <c r="L39" s="106">
        <v>43293</v>
      </c>
      <c r="M39" s="95"/>
      <c r="N39" s="96"/>
      <c r="O39" s="96"/>
      <c r="P39" s="96"/>
      <c r="Q39" s="96"/>
      <c r="R39" s="96">
        <v>43299</v>
      </c>
      <c r="S39" s="65" t="s">
        <v>38</v>
      </c>
      <c r="T39" s="78">
        <v>681</v>
      </c>
      <c r="U39" s="80">
        <f t="shared" si="0"/>
        <v>1332.036</v>
      </c>
      <c r="V39" s="78"/>
      <c r="W39" s="79"/>
      <c r="X39" s="80">
        <f t="shared" si="1"/>
        <v>1332.036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6727</v>
      </c>
      <c r="D40" s="101" t="s">
        <v>257</v>
      </c>
      <c r="E40" s="57" t="s">
        <v>258</v>
      </c>
      <c r="F40" s="58" t="s">
        <v>37</v>
      </c>
      <c r="G40" s="55">
        <v>370</v>
      </c>
      <c r="H40" s="59">
        <v>2.531</v>
      </c>
      <c r="I40" s="93">
        <v>30899599</v>
      </c>
      <c r="J40" s="107">
        <v>370</v>
      </c>
      <c r="K40" s="108">
        <v>2.531</v>
      </c>
      <c r="L40" s="106">
        <v>43293</v>
      </c>
      <c r="M40" s="95"/>
      <c r="N40" s="96"/>
      <c r="O40" s="96"/>
      <c r="P40" s="96"/>
      <c r="Q40" s="96"/>
      <c r="R40" s="96">
        <v>43296</v>
      </c>
      <c r="S40" s="65" t="s">
        <v>38</v>
      </c>
      <c r="T40" s="78">
        <v>400</v>
      </c>
      <c r="U40" s="80">
        <f t="shared" si="0"/>
        <v>1012.4</v>
      </c>
      <c r="V40" s="78"/>
      <c r="W40" s="79"/>
      <c r="X40" s="80">
        <f t="shared" si="1"/>
        <v>1012.4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6728</v>
      </c>
      <c r="D41" s="101" t="s">
        <v>259</v>
      </c>
      <c r="E41" s="57" t="s">
        <v>260</v>
      </c>
      <c r="F41" s="58" t="s">
        <v>37</v>
      </c>
      <c r="G41" s="55">
        <v>345</v>
      </c>
      <c r="H41" s="59">
        <v>2.4373</v>
      </c>
      <c r="I41" s="93">
        <v>30899600</v>
      </c>
      <c r="J41" s="107">
        <v>345</v>
      </c>
      <c r="K41" s="108">
        <v>2.4373</v>
      </c>
      <c r="L41" s="106">
        <v>43293</v>
      </c>
      <c r="M41" s="95"/>
      <c r="N41" s="96"/>
      <c r="O41" s="96"/>
      <c r="P41" s="96"/>
      <c r="Q41" s="96"/>
      <c r="R41" s="96">
        <v>43299</v>
      </c>
      <c r="S41" s="65" t="s">
        <v>38</v>
      </c>
      <c r="T41" s="78">
        <v>465</v>
      </c>
      <c r="U41" s="80">
        <f t="shared" si="0"/>
        <v>1133.3445</v>
      </c>
      <c r="V41" s="78"/>
      <c r="W41" s="79"/>
      <c r="X41" s="80">
        <f t="shared" si="1"/>
        <v>1133.3445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6747</v>
      </c>
      <c r="D42" s="101" t="s">
        <v>50</v>
      </c>
      <c r="E42" s="57" t="s">
        <v>51</v>
      </c>
      <c r="F42" s="58" t="s">
        <v>37</v>
      </c>
      <c r="G42" s="55">
        <v>1200</v>
      </c>
      <c r="H42" s="59">
        <v>9.838</v>
      </c>
      <c r="I42" s="93">
        <v>30899601</v>
      </c>
      <c r="J42" s="107">
        <v>1200</v>
      </c>
      <c r="K42" s="108">
        <v>9.838</v>
      </c>
      <c r="L42" s="106">
        <v>43294</v>
      </c>
      <c r="M42" s="95"/>
      <c r="N42" s="96"/>
      <c r="O42" s="96"/>
      <c r="P42" s="96"/>
      <c r="Q42" s="96"/>
      <c r="R42" s="96">
        <v>43297</v>
      </c>
      <c r="S42" s="65" t="s">
        <v>38</v>
      </c>
      <c r="T42" s="78">
        <v>540</v>
      </c>
      <c r="U42" s="80">
        <f t="shared" si="0"/>
        <v>5312.52</v>
      </c>
      <c r="V42" s="78"/>
      <c r="W42" s="79"/>
      <c r="X42" s="80">
        <f t="shared" si="1"/>
        <v>5312.52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>
        <v>43293</v>
      </c>
      <c r="C43" s="55">
        <v>6785</v>
      </c>
      <c r="D43" s="101" t="s">
        <v>285</v>
      </c>
      <c r="E43" s="57" t="s">
        <v>151</v>
      </c>
      <c r="F43" s="58" t="s">
        <v>37</v>
      </c>
      <c r="G43" s="55">
        <v>600</v>
      </c>
      <c r="H43" s="59">
        <v>3.84</v>
      </c>
      <c r="I43" s="93">
        <v>30899575</v>
      </c>
      <c r="J43" s="107">
        <v>600</v>
      </c>
      <c r="K43" s="108">
        <v>3.84</v>
      </c>
      <c r="L43" s="106">
        <v>43294</v>
      </c>
      <c r="M43" s="95"/>
      <c r="N43" s="96"/>
      <c r="O43" s="96"/>
      <c r="P43" s="96"/>
      <c r="Q43" s="96"/>
      <c r="R43" s="96">
        <v>43298</v>
      </c>
      <c r="S43" s="65" t="s">
        <v>38</v>
      </c>
      <c r="T43" s="78">
        <v>610</v>
      </c>
      <c r="U43" s="80">
        <f t="shared" si="0"/>
        <v>2342.4</v>
      </c>
      <c r="V43" s="78"/>
      <c r="W43" s="79"/>
      <c r="X43" s="80">
        <f t="shared" si="1"/>
        <v>2342.4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6786</v>
      </c>
      <c r="D44" s="101" t="s">
        <v>58</v>
      </c>
      <c r="E44" s="89" t="s">
        <v>59</v>
      </c>
      <c r="F44" s="58" t="s">
        <v>37</v>
      </c>
      <c r="G44" s="55">
        <v>3450</v>
      </c>
      <c r="H44" s="59">
        <v>31.05</v>
      </c>
      <c r="I44" s="93">
        <v>30899576</v>
      </c>
      <c r="J44" s="107">
        <v>3450</v>
      </c>
      <c r="K44" s="108">
        <v>31.05</v>
      </c>
      <c r="L44" s="106">
        <v>43294</v>
      </c>
      <c r="M44" s="95"/>
      <c r="N44" s="96"/>
      <c r="O44" s="96"/>
      <c r="P44" s="96"/>
      <c r="Q44" s="96"/>
      <c r="R44" s="96">
        <v>43297</v>
      </c>
      <c r="S44" s="65" t="s">
        <v>38</v>
      </c>
      <c r="T44" s="78">
        <v>600</v>
      </c>
      <c r="U44" s="80">
        <f t="shared" si="0"/>
        <v>18630</v>
      </c>
      <c r="V44" s="78"/>
      <c r="W44" s="79"/>
      <c r="X44" s="80">
        <f t="shared" si="1"/>
        <v>18630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6787</v>
      </c>
      <c r="D45" s="101" t="s">
        <v>58</v>
      </c>
      <c r="E45" s="89" t="s">
        <v>59</v>
      </c>
      <c r="F45" s="58" t="s">
        <v>37</v>
      </c>
      <c r="G45" s="55">
        <v>3450</v>
      </c>
      <c r="H45" s="59">
        <v>31.05</v>
      </c>
      <c r="I45" s="93">
        <v>30899577</v>
      </c>
      <c r="J45" s="107">
        <v>3450</v>
      </c>
      <c r="K45" s="108">
        <v>31.05</v>
      </c>
      <c r="L45" s="106">
        <v>43294</v>
      </c>
      <c r="M45" s="95"/>
      <c r="N45" s="96"/>
      <c r="O45" s="96"/>
      <c r="P45" s="96"/>
      <c r="Q45" s="96"/>
      <c r="R45" s="96">
        <v>43297</v>
      </c>
      <c r="S45" s="65" t="s">
        <v>38</v>
      </c>
      <c r="T45" s="78">
        <v>600</v>
      </c>
      <c r="U45" s="80">
        <f t="shared" si="0"/>
        <v>18630</v>
      </c>
      <c r="V45" s="78"/>
      <c r="W45" s="79"/>
      <c r="X45" s="80">
        <f t="shared" si="1"/>
        <v>18630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6788</v>
      </c>
      <c r="D46" s="101" t="s">
        <v>242</v>
      </c>
      <c r="E46" s="57" t="s">
        <v>243</v>
      </c>
      <c r="F46" s="58" t="s">
        <v>37</v>
      </c>
      <c r="G46" s="55">
        <v>1540</v>
      </c>
      <c r="H46" s="59">
        <v>10.15</v>
      </c>
      <c r="I46" s="93">
        <v>30899578</v>
      </c>
      <c r="J46" s="107">
        <v>1540</v>
      </c>
      <c r="K46" s="108">
        <v>10.15</v>
      </c>
      <c r="L46" s="106">
        <v>43294</v>
      </c>
      <c r="M46" s="95"/>
      <c r="N46" s="96"/>
      <c r="O46" s="96"/>
      <c r="P46" s="96"/>
      <c r="Q46" s="96"/>
      <c r="R46" s="96">
        <v>43299</v>
      </c>
      <c r="S46" s="65" t="s">
        <v>38</v>
      </c>
      <c r="T46" s="78">
        <v>502</v>
      </c>
      <c r="U46" s="80">
        <f t="shared" si="0"/>
        <v>5095.3</v>
      </c>
      <c r="V46" s="78"/>
      <c r="W46" s="79"/>
      <c r="X46" s="80">
        <f t="shared" si="1"/>
        <v>5095.3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6796</v>
      </c>
      <c r="D47" s="101" t="s">
        <v>99</v>
      </c>
      <c r="E47" s="57" t="s">
        <v>65</v>
      </c>
      <c r="F47" s="58" t="s">
        <v>37</v>
      </c>
      <c r="G47" s="55">
        <v>200</v>
      </c>
      <c r="H47" s="59">
        <v>1.34</v>
      </c>
      <c r="I47" s="93">
        <v>30899579</v>
      </c>
      <c r="J47" s="107">
        <v>200</v>
      </c>
      <c r="K47" s="108">
        <v>1.34</v>
      </c>
      <c r="L47" s="106">
        <v>43294</v>
      </c>
      <c r="M47" s="95"/>
      <c r="N47" s="96"/>
      <c r="O47" s="96"/>
      <c r="P47" s="96"/>
      <c r="Q47" s="96"/>
      <c r="R47" s="96">
        <v>43299</v>
      </c>
      <c r="S47" s="65" t="s">
        <v>38</v>
      </c>
      <c r="T47" s="78">
        <v>608</v>
      </c>
      <c r="U47" s="80">
        <f t="shared" si="0"/>
        <v>814.72</v>
      </c>
      <c r="V47" s="78"/>
      <c r="W47" s="79"/>
      <c r="X47" s="80">
        <f t="shared" si="1"/>
        <v>814.72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6797</v>
      </c>
      <c r="D48" s="101" t="s">
        <v>99</v>
      </c>
      <c r="E48" s="57" t="s">
        <v>40</v>
      </c>
      <c r="F48" s="58" t="s">
        <v>37</v>
      </c>
      <c r="G48" s="55">
        <v>400</v>
      </c>
      <c r="H48" s="59">
        <v>2.68</v>
      </c>
      <c r="I48" s="93">
        <v>30899580</v>
      </c>
      <c r="J48" s="107">
        <v>400</v>
      </c>
      <c r="K48" s="108">
        <v>2.68</v>
      </c>
      <c r="L48" s="106">
        <v>43294</v>
      </c>
      <c r="M48" s="95"/>
      <c r="N48" s="96"/>
      <c r="O48" s="96"/>
      <c r="P48" s="96"/>
      <c r="Q48" s="96"/>
      <c r="R48" s="96">
        <v>43299</v>
      </c>
      <c r="S48" s="65" t="s">
        <v>38</v>
      </c>
      <c r="T48" s="78">
        <v>559</v>
      </c>
      <c r="U48" s="80">
        <f t="shared" si="0"/>
        <v>1498.12</v>
      </c>
      <c r="V48" s="78"/>
      <c r="W48" s="79"/>
      <c r="X48" s="80">
        <f t="shared" si="1"/>
        <v>1498.12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>
        <v>43294</v>
      </c>
      <c r="C49" s="55">
        <v>6873</v>
      </c>
      <c r="D49" s="101" t="s">
        <v>770</v>
      </c>
      <c r="E49" s="57" t="s">
        <v>196</v>
      </c>
      <c r="F49" s="58" t="s">
        <v>37</v>
      </c>
      <c r="G49" s="55">
        <v>210</v>
      </c>
      <c r="H49" s="59">
        <v>1.353</v>
      </c>
      <c r="I49" s="93">
        <v>30899581</v>
      </c>
      <c r="J49" s="107">
        <v>210</v>
      </c>
      <c r="K49" s="108">
        <v>1.353</v>
      </c>
      <c r="L49" s="106">
        <v>43295</v>
      </c>
      <c r="M49" s="95"/>
      <c r="N49" s="96"/>
      <c r="O49" s="96"/>
      <c r="P49" s="96"/>
      <c r="Q49" s="96"/>
      <c r="R49" s="96">
        <v>43301</v>
      </c>
      <c r="S49" s="65" t="s">
        <v>38</v>
      </c>
      <c r="T49" s="78">
        <v>815</v>
      </c>
      <c r="U49" s="80">
        <f t="shared" si="0"/>
        <v>1102.695</v>
      </c>
      <c r="V49" s="78"/>
      <c r="W49" s="79"/>
      <c r="X49" s="80">
        <f t="shared" si="1"/>
        <v>1102.695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ht="22.5" customHeight="1" spans="2:255">
      <c r="B50" s="54"/>
      <c r="C50" s="55">
        <v>6875</v>
      </c>
      <c r="D50" s="101" t="s">
        <v>174</v>
      </c>
      <c r="E50" s="57" t="s">
        <v>112</v>
      </c>
      <c r="F50" s="58" t="s">
        <v>37</v>
      </c>
      <c r="G50" s="55">
        <v>480</v>
      </c>
      <c r="H50" s="59">
        <v>3.792</v>
      </c>
      <c r="I50" s="93">
        <v>30899582</v>
      </c>
      <c r="J50" s="107">
        <v>480</v>
      </c>
      <c r="K50" s="108">
        <v>3.792</v>
      </c>
      <c r="L50" s="106">
        <v>43295</v>
      </c>
      <c r="M50" s="95"/>
      <c r="N50" s="96"/>
      <c r="O50" s="96"/>
      <c r="P50" s="96"/>
      <c r="Q50" s="96"/>
      <c r="R50" s="96">
        <v>43300</v>
      </c>
      <c r="S50" s="65" t="s">
        <v>38</v>
      </c>
      <c r="T50" s="78">
        <v>420</v>
      </c>
      <c r="U50" s="80">
        <f t="shared" si="0"/>
        <v>1592.64</v>
      </c>
      <c r="V50" s="78"/>
      <c r="W50" s="79"/>
      <c r="X50" s="80">
        <f t="shared" si="1"/>
        <v>1592.64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6879</v>
      </c>
      <c r="D51" s="101" t="s">
        <v>170</v>
      </c>
      <c r="E51" s="57" t="s">
        <v>171</v>
      </c>
      <c r="F51" s="58" t="s">
        <v>37</v>
      </c>
      <c r="G51" s="55">
        <v>220</v>
      </c>
      <c r="H51" s="59">
        <v>1.408</v>
      </c>
      <c r="I51" s="93">
        <v>30899583</v>
      </c>
      <c r="J51" s="107">
        <v>220</v>
      </c>
      <c r="K51" s="108">
        <v>1.408</v>
      </c>
      <c r="L51" s="106">
        <v>43295</v>
      </c>
      <c r="M51" s="95"/>
      <c r="N51" s="96"/>
      <c r="O51" s="96"/>
      <c r="P51" s="96"/>
      <c r="Q51" s="96"/>
      <c r="R51" s="96">
        <v>43299</v>
      </c>
      <c r="S51" s="65" t="s">
        <v>38</v>
      </c>
      <c r="T51" s="78">
        <v>683</v>
      </c>
      <c r="U51" s="80">
        <f t="shared" si="0"/>
        <v>961.664</v>
      </c>
      <c r="V51" s="78"/>
      <c r="W51" s="79"/>
      <c r="X51" s="80">
        <f t="shared" si="1"/>
        <v>961.664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6880</v>
      </c>
      <c r="D52" s="101" t="s">
        <v>771</v>
      </c>
      <c r="E52" s="57" t="s">
        <v>772</v>
      </c>
      <c r="F52" s="58" t="s">
        <v>37</v>
      </c>
      <c r="G52" s="55">
        <v>200</v>
      </c>
      <c r="H52" s="59">
        <v>1.388</v>
      </c>
      <c r="I52" s="93">
        <v>30899584</v>
      </c>
      <c r="J52" s="107">
        <v>200</v>
      </c>
      <c r="K52" s="108">
        <v>1.388</v>
      </c>
      <c r="L52" s="106">
        <v>43295</v>
      </c>
      <c r="M52" s="95"/>
      <c r="N52" s="96"/>
      <c r="O52" s="96"/>
      <c r="P52" s="96"/>
      <c r="Q52" s="96"/>
      <c r="R52" s="96">
        <v>43299</v>
      </c>
      <c r="S52" s="65" t="s">
        <v>38</v>
      </c>
      <c r="T52" s="78">
        <v>683</v>
      </c>
      <c r="U52" s="80">
        <f t="shared" si="0"/>
        <v>948.004</v>
      </c>
      <c r="V52" s="78"/>
      <c r="W52" s="79"/>
      <c r="X52" s="80">
        <f t="shared" si="1"/>
        <v>948.004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6881</v>
      </c>
      <c r="D53" s="101" t="s">
        <v>619</v>
      </c>
      <c r="E53" s="57" t="s">
        <v>70</v>
      </c>
      <c r="F53" s="58" t="s">
        <v>37</v>
      </c>
      <c r="G53" s="55">
        <v>210</v>
      </c>
      <c r="H53" s="59">
        <v>1.344</v>
      </c>
      <c r="I53" s="93">
        <v>30899585</v>
      </c>
      <c r="J53" s="107">
        <v>210</v>
      </c>
      <c r="K53" s="108">
        <v>1.344</v>
      </c>
      <c r="L53" s="106">
        <v>43295</v>
      </c>
      <c r="M53" s="95"/>
      <c r="N53" s="96"/>
      <c r="O53" s="96"/>
      <c r="P53" s="96"/>
      <c r="Q53" s="96"/>
      <c r="R53" s="96">
        <v>43299</v>
      </c>
      <c r="S53" s="65" t="s">
        <v>38</v>
      </c>
      <c r="T53" s="78">
        <v>540</v>
      </c>
      <c r="U53" s="80">
        <f t="shared" si="0"/>
        <v>725.76</v>
      </c>
      <c r="V53" s="78"/>
      <c r="W53" s="79"/>
      <c r="X53" s="80">
        <f t="shared" si="1"/>
        <v>725.76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6882</v>
      </c>
      <c r="D54" s="56" t="s">
        <v>107</v>
      </c>
      <c r="E54" s="57" t="s">
        <v>108</v>
      </c>
      <c r="F54" s="58" t="s">
        <v>37</v>
      </c>
      <c r="G54" s="55">
        <v>450</v>
      </c>
      <c r="H54" s="59">
        <v>2.88</v>
      </c>
      <c r="I54" s="93">
        <v>30899586</v>
      </c>
      <c r="J54" s="107">
        <v>450</v>
      </c>
      <c r="K54" s="108">
        <v>2.88</v>
      </c>
      <c r="L54" s="106">
        <v>43295</v>
      </c>
      <c r="M54" s="95"/>
      <c r="N54" s="96"/>
      <c r="O54" s="96"/>
      <c r="P54" s="96"/>
      <c r="Q54" s="96"/>
      <c r="R54" s="96">
        <v>43303</v>
      </c>
      <c r="S54" s="65" t="s">
        <v>38</v>
      </c>
      <c r="T54" s="78">
        <v>910</v>
      </c>
      <c r="U54" s="80">
        <f t="shared" si="0"/>
        <v>2620.8</v>
      </c>
      <c r="V54" s="78"/>
      <c r="W54" s="79"/>
      <c r="X54" s="80">
        <f t="shared" si="1"/>
        <v>2620.8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6883</v>
      </c>
      <c r="D55" s="56" t="s">
        <v>437</v>
      </c>
      <c r="E55" s="57" t="s">
        <v>108</v>
      </c>
      <c r="F55" s="58" t="s">
        <v>37</v>
      </c>
      <c r="G55" s="55">
        <v>830</v>
      </c>
      <c r="H55" s="59">
        <v>5.537</v>
      </c>
      <c r="I55" s="93">
        <v>30899587</v>
      </c>
      <c r="J55" s="107">
        <v>830</v>
      </c>
      <c r="K55" s="108">
        <v>5.537</v>
      </c>
      <c r="L55" s="106">
        <v>43295</v>
      </c>
      <c r="M55" s="95"/>
      <c r="N55" s="96"/>
      <c r="O55" s="96"/>
      <c r="P55" s="96"/>
      <c r="Q55" s="96"/>
      <c r="R55" s="96">
        <v>43302</v>
      </c>
      <c r="S55" s="65" t="s">
        <v>38</v>
      </c>
      <c r="T55" s="78">
        <v>880</v>
      </c>
      <c r="U55" s="80">
        <f t="shared" si="0"/>
        <v>4872.56</v>
      </c>
      <c r="V55" s="78"/>
      <c r="W55" s="79"/>
      <c r="X55" s="80">
        <f t="shared" si="1"/>
        <v>4872.56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6884</v>
      </c>
      <c r="D56" s="56" t="s">
        <v>570</v>
      </c>
      <c r="E56" s="57" t="s">
        <v>571</v>
      </c>
      <c r="F56" s="58" t="s">
        <v>37</v>
      </c>
      <c r="G56" s="55">
        <v>290</v>
      </c>
      <c r="H56" s="59">
        <v>1.91</v>
      </c>
      <c r="I56" s="93">
        <v>30899588</v>
      </c>
      <c r="J56" s="107">
        <v>290</v>
      </c>
      <c r="K56" s="108">
        <v>1.91</v>
      </c>
      <c r="L56" s="106">
        <v>43295</v>
      </c>
      <c r="M56" s="95"/>
      <c r="N56" s="96"/>
      <c r="O56" s="96"/>
      <c r="P56" s="96"/>
      <c r="Q56" s="96"/>
      <c r="R56" s="96">
        <v>43301</v>
      </c>
      <c r="S56" s="65" t="s">
        <v>38</v>
      </c>
      <c r="T56" s="78">
        <v>875</v>
      </c>
      <c r="U56" s="80">
        <f t="shared" si="0"/>
        <v>1671.25</v>
      </c>
      <c r="V56" s="78"/>
      <c r="W56" s="79"/>
      <c r="X56" s="80">
        <f t="shared" si="1"/>
        <v>1671.25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6898</v>
      </c>
      <c r="D57" s="56" t="s">
        <v>432</v>
      </c>
      <c r="E57" s="57" t="s">
        <v>433</v>
      </c>
      <c r="F57" s="58" t="s">
        <v>37</v>
      </c>
      <c r="G57" s="55">
        <v>500</v>
      </c>
      <c r="H57" s="59">
        <v>3.2</v>
      </c>
      <c r="I57" s="93">
        <v>30899589</v>
      </c>
      <c r="J57" s="107">
        <v>500</v>
      </c>
      <c r="K57" s="108">
        <v>3.2</v>
      </c>
      <c r="L57" s="106">
        <v>43295</v>
      </c>
      <c r="M57" s="95"/>
      <c r="N57" s="96"/>
      <c r="O57" s="96"/>
      <c r="P57" s="96"/>
      <c r="Q57" s="96"/>
      <c r="R57" s="96">
        <v>43299</v>
      </c>
      <c r="S57" s="65" t="s">
        <v>38</v>
      </c>
      <c r="T57" s="78">
        <v>702</v>
      </c>
      <c r="U57" s="80">
        <f t="shared" si="0"/>
        <v>2246.4</v>
      </c>
      <c r="V57" s="78"/>
      <c r="W57" s="79"/>
      <c r="X57" s="80">
        <f t="shared" si="1"/>
        <v>2246.4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/>
      <c r="C58" s="55">
        <v>6899</v>
      </c>
      <c r="D58" s="56" t="s">
        <v>400</v>
      </c>
      <c r="E58" s="57" t="s">
        <v>93</v>
      </c>
      <c r="F58" s="58" t="s">
        <v>37</v>
      </c>
      <c r="G58" s="55">
        <v>800</v>
      </c>
      <c r="H58" s="59">
        <v>5.12</v>
      </c>
      <c r="I58" s="93">
        <v>30899590</v>
      </c>
      <c r="J58" s="107">
        <v>800</v>
      </c>
      <c r="K58" s="108">
        <v>5.12</v>
      </c>
      <c r="L58" s="106">
        <v>43295</v>
      </c>
      <c r="M58" s="95"/>
      <c r="N58" s="96"/>
      <c r="O58" s="96"/>
      <c r="P58" s="96"/>
      <c r="Q58" s="96" t="s">
        <v>773</v>
      </c>
      <c r="R58" s="96">
        <v>43301</v>
      </c>
      <c r="S58" s="65" t="s">
        <v>38</v>
      </c>
      <c r="T58" s="78">
        <v>581</v>
      </c>
      <c r="U58" s="80">
        <f t="shared" si="0"/>
        <v>2974.72</v>
      </c>
      <c r="V58" s="78"/>
      <c r="W58" s="79"/>
      <c r="X58" s="80">
        <f t="shared" si="1"/>
        <v>2974.72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6900</v>
      </c>
      <c r="D59" s="56" t="s">
        <v>67</v>
      </c>
      <c r="E59" s="57" t="s">
        <v>65</v>
      </c>
      <c r="F59" s="58" t="s">
        <v>37</v>
      </c>
      <c r="G59" s="55">
        <v>600</v>
      </c>
      <c r="H59" s="59">
        <v>3.84</v>
      </c>
      <c r="I59" s="93">
        <v>30899591</v>
      </c>
      <c r="J59" s="107">
        <v>600</v>
      </c>
      <c r="K59" s="108">
        <v>3.84</v>
      </c>
      <c r="L59" s="106">
        <v>43295</v>
      </c>
      <c r="M59" s="95"/>
      <c r="N59" s="96"/>
      <c r="O59" s="96"/>
      <c r="P59" s="96"/>
      <c r="Q59" s="96"/>
      <c r="R59" s="96">
        <v>43300</v>
      </c>
      <c r="S59" s="65" t="s">
        <v>38</v>
      </c>
      <c r="T59" s="78">
        <v>598</v>
      </c>
      <c r="U59" s="80">
        <f t="shared" si="0"/>
        <v>2296.32</v>
      </c>
      <c r="V59" s="78"/>
      <c r="W59" s="79"/>
      <c r="X59" s="80">
        <f t="shared" si="1"/>
        <v>2296.32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6901</v>
      </c>
      <c r="D60" s="56" t="s">
        <v>64</v>
      </c>
      <c r="E60" s="57" t="s">
        <v>65</v>
      </c>
      <c r="F60" s="58" t="s">
        <v>37</v>
      </c>
      <c r="G60" s="55">
        <v>980</v>
      </c>
      <c r="H60" s="59">
        <v>8.81</v>
      </c>
      <c r="I60" s="93">
        <v>30899592</v>
      </c>
      <c r="J60" s="107">
        <v>980</v>
      </c>
      <c r="K60" s="108">
        <v>8.81</v>
      </c>
      <c r="L60" s="106">
        <v>43295</v>
      </c>
      <c r="M60" s="95"/>
      <c r="N60" s="96"/>
      <c r="O60" s="96"/>
      <c r="P60" s="96"/>
      <c r="Q60" s="96"/>
      <c r="R60" s="96">
        <v>43301</v>
      </c>
      <c r="S60" s="65" t="s">
        <v>38</v>
      </c>
      <c r="T60" s="78">
        <v>568</v>
      </c>
      <c r="U60" s="80">
        <f t="shared" si="0"/>
        <v>5004.08</v>
      </c>
      <c r="V60" s="78"/>
      <c r="W60" s="79"/>
      <c r="X60" s="80">
        <f t="shared" si="1"/>
        <v>5004.08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6902</v>
      </c>
      <c r="D61" s="56" t="s">
        <v>434</v>
      </c>
      <c r="E61" s="57" t="s">
        <v>93</v>
      </c>
      <c r="F61" s="58" t="s">
        <v>37</v>
      </c>
      <c r="G61" s="55">
        <v>230</v>
      </c>
      <c r="H61" s="59">
        <v>1.776</v>
      </c>
      <c r="I61" s="93">
        <v>30899593</v>
      </c>
      <c r="J61" s="107">
        <v>230</v>
      </c>
      <c r="K61" s="108">
        <v>1.776</v>
      </c>
      <c r="L61" s="106">
        <v>43295</v>
      </c>
      <c r="M61" s="95"/>
      <c r="N61" s="96"/>
      <c r="O61" s="96"/>
      <c r="P61" s="96"/>
      <c r="Q61" s="96"/>
      <c r="R61" s="96">
        <v>43299</v>
      </c>
      <c r="S61" s="65" t="s">
        <v>38</v>
      </c>
      <c r="T61" s="78">
        <v>611</v>
      </c>
      <c r="U61" s="80">
        <f t="shared" si="0"/>
        <v>1085.136</v>
      </c>
      <c r="V61" s="78"/>
      <c r="W61" s="79"/>
      <c r="X61" s="80">
        <f t="shared" si="1"/>
        <v>1085.136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6903</v>
      </c>
      <c r="D62" s="56" t="s">
        <v>774</v>
      </c>
      <c r="E62" s="57" t="s">
        <v>635</v>
      </c>
      <c r="F62" s="58" t="s">
        <v>37</v>
      </c>
      <c r="G62" s="55">
        <v>270</v>
      </c>
      <c r="H62" s="59">
        <v>1.773</v>
      </c>
      <c r="I62" s="93">
        <v>30899594</v>
      </c>
      <c r="J62" s="107">
        <v>270</v>
      </c>
      <c r="K62" s="108">
        <v>1.773</v>
      </c>
      <c r="L62" s="106">
        <v>43295</v>
      </c>
      <c r="M62" s="95"/>
      <c r="N62" s="96"/>
      <c r="O62" s="96"/>
      <c r="P62" s="96"/>
      <c r="Q62" s="96"/>
      <c r="R62" s="96">
        <v>43304</v>
      </c>
      <c r="S62" s="65" t="s">
        <v>38</v>
      </c>
      <c r="T62" s="78">
        <v>871</v>
      </c>
      <c r="U62" s="80">
        <f t="shared" si="0"/>
        <v>1544.283</v>
      </c>
      <c r="V62" s="78"/>
      <c r="W62" s="79"/>
      <c r="X62" s="80">
        <f t="shared" si="1"/>
        <v>1544.283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6906</v>
      </c>
      <c r="D63" s="56" t="s">
        <v>430</v>
      </c>
      <c r="E63" s="57" t="s">
        <v>65</v>
      </c>
      <c r="F63" s="58" t="s">
        <v>37</v>
      </c>
      <c r="G63" s="55">
        <v>2530</v>
      </c>
      <c r="H63" s="59">
        <v>16.531</v>
      </c>
      <c r="I63" s="93">
        <v>30899595</v>
      </c>
      <c r="J63" s="107">
        <v>2530</v>
      </c>
      <c r="K63" s="108">
        <v>16.531</v>
      </c>
      <c r="L63" s="106">
        <v>43295</v>
      </c>
      <c r="M63" s="95"/>
      <c r="N63" s="96"/>
      <c r="O63" s="96"/>
      <c r="P63" s="96"/>
      <c r="Q63" s="96"/>
      <c r="R63" s="96">
        <v>43303</v>
      </c>
      <c r="S63" s="65" t="s">
        <v>38</v>
      </c>
      <c r="T63" s="78">
        <v>518</v>
      </c>
      <c r="U63" s="80">
        <f t="shared" si="0"/>
        <v>8563.058</v>
      </c>
      <c r="V63" s="78"/>
      <c r="W63" s="79"/>
      <c r="X63" s="80">
        <f t="shared" si="1"/>
        <v>8563.058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ht="25.5" customHeight="1" spans="2:255">
      <c r="B64" s="54"/>
      <c r="C64" s="55">
        <v>6924</v>
      </c>
      <c r="D64" s="56" t="s">
        <v>676</v>
      </c>
      <c r="E64" s="57" t="s">
        <v>677</v>
      </c>
      <c r="F64" s="58" t="s">
        <v>37</v>
      </c>
      <c r="G64" s="55">
        <v>211</v>
      </c>
      <c r="H64" s="59">
        <v>1.4044</v>
      </c>
      <c r="I64" s="93">
        <v>30899596</v>
      </c>
      <c r="J64" s="107">
        <v>211</v>
      </c>
      <c r="K64" s="108">
        <v>1.4044</v>
      </c>
      <c r="L64" s="106">
        <v>43295</v>
      </c>
      <c r="M64" s="95"/>
      <c r="N64" s="96"/>
      <c r="O64" s="96"/>
      <c r="P64" s="96"/>
      <c r="Q64" s="96"/>
      <c r="R64" s="96">
        <v>43301</v>
      </c>
      <c r="S64" s="65" t="s">
        <v>38</v>
      </c>
      <c r="T64" s="78">
        <v>695</v>
      </c>
      <c r="U64" s="80">
        <f t="shared" si="0"/>
        <v>976.058</v>
      </c>
      <c r="V64" s="78"/>
      <c r="W64" s="79"/>
      <c r="X64" s="80">
        <f t="shared" si="1"/>
        <v>976.058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>
        <v>6925</v>
      </c>
      <c r="D65" s="56" t="s">
        <v>203</v>
      </c>
      <c r="E65" s="57" t="s">
        <v>204</v>
      </c>
      <c r="F65" s="58" t="s">
        <v>37</v>
      </c>
      <c r="G65" s="55">
        <v>295</v>
      </c>
      <c r="H65" s="88">
        <v>1.924</v>
      </c>
      <c r="I65" s="93">
        <v>30899597</v>
      </c>
      <c r="J65" s="107">
        <v>295</v>
      </c>
      <c r="K65" s="108">
        <v>1.924</v>
      </c>
      <c r="L65" s="106">
        <v>43295</v>
      </c>
      <c r="M65" s="95"/>
      <c r="N65" s="96"/>
      <c r="O65" s="96"/>
      <c r="P65" s="96"/>
      <c r="Q65" s="96"/>
      <c r="R65" s="96">
        <v>43300</v>
      </c>
      <c r="S65" s="65" t="s">
        <v>38</v>
      </c>
      <c r="T65" s="78">
        <v>581</v>
      </c>
      <c r="U65" s="80">
        <f t="shared" si="0"/>
        <v>1117.844</v>
      </c>
      <c r="V65" s="78"/>
      <c r="W65" s="79"/>
      <c r="X65" s="80">
        <f t="shared" si="1"/>
        <v>1117.844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>
        <v>43297</v>
      </c>
      <c r="C66" s="55">
        <v>6966</v>
      </c>
      <c r="D66" s="56" t="s">
        <v>66</v>
      </c>
      <c r="E66" s="57" t="s">
        <v>51</v>
      </c>
      <c r="F66" s="58" t="s">
        <v>37</v>
      </c>
      <c r="G66" s="55">
        <v>2280</v>
      </c>
      <c r="H66" s="88">
        <v>22.146</v>
      </c>
      <c r="I66" s="93">
        <v>30899523</v>
      </c>
      <c r="J66" s="107">
        <v>2280</v>
      </c>
      <c r="K66" s="108">
        <v>22.146</v>
      </c>
      <c r="L66" s="106">
        <v>43298</v>
      </c>
      <c r="M66" s="95"/>
      <c r="N66" s="96"/>
      <c r="O66" s="96"/>
      <c r="P66" s="96"/>
      <c r="Q66" s="96"/>
      <c r="R66" s="96">
        <v>43301</v>
      </c>
      <c r="S66" s="65" t="s">
        <v>38</v>
      </c>
      <c r="T66" s="78">
        <v>490</v>
      </c>
      <c r="U66" s="80">
        <f t="shared" si="0"/>
        <v>10851.54</v>
      </c>
      <c r="V66" s="78"/>
      <c r="W66" s="79"/>
      <c r="X66" s="80">
        <f t="shared" si="1"/>
        <v>10851.54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103">
        <v>6968</v>
      </c>
      <c r="D67" s="56" t="s">
        <v>775</v>
      </c>
      <c r="E67" s="57" t="s">
        <v>408</v>
      </c>
      <c r="F67" s="58" t="s">
        <v>37</v>
      </c>
      <c r="G67" s="55">
        <v>200</v>
      </c>
      <c r="H67" s="88">
        <v>1.388</v>
      </c>
      <c r="I67" s="93">
        <v>30899524</v>
      </c>
      <c r="J67" s="107">
        <v>200</v>
      </c>
      <c r="K67" s="108">
        <v>1.388</v>
      </c>
      <c r="L67" s="106">
        <v>43298</v>
      </c>
      <c r="M67" s="95"/>
      <c r="N67" s="96"/>
      <c r="O67" s="96"/>
      <c r="P67" s="96"/>
      <c r="Q67" s="96"/>
      <c r="R67" s="96">
        <v>43304</v>
      </c>
      <c r="S67" s="65" t="s">
        <v>38</v>
      </c>
      <c r="T67" s="78">
        <v>604</v>
      </c>
      <c r="U67" s="80">
        <f t="shared" si="0"/>
        <v>838.352</v>
      </c>
      <c r="V67" s="78"/>
      <c r="W67" s="79"/>
      <c r="X67" s="80">
        <f t="shared" si="1"/>
        <v>838.352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103">
        <v>6970</v>
      </c>
      <c r="D68" s="56" t="s">
        <v>365</v>
      </c>
      <c r="E68" s="57" t="s">
        <v>366</v>
      </c>
      <c r="F68" s="58" t="s">
        <v>37</v>
      </c>
      <c r="G68" s="55">
        <v>200</v>
      </c>
      <c r="H68" s="59">
        <v>1.334</v>
      </c>
      <c r="I68" s="93">
        <v>30899525</v>
      </c>
      <c r="J68" s="107">
        <v>200</v>
      </c>
      <c r="K68" s="108">
        <v>1.334</v>
      </c>
      <c r="L68" s="106">
        <v>43298</v>
      </c>
      <c r="M68" s="95"/>
      <c r="N68" s="96"/>
      <c r="O68" s="96"/>
      <c r="P68" s="96"/>
      <c r="Q68" s="96"/>
      <c r="R68" s="96">
        <v>43302</v>
      </c>
      <c r="S68" s="65" t="s">
        <v>38</v>
      </c>
      <c r="T68" s="78">
        <v>660</v>
      </c>
      <c r="U68" s="80">
        <f t="shared" ref="U68:U131" si="2">T68*H68</f>
        <v>880.44</v>
      </c>
      <c r="V68" s="78"/>
      <c r="W68" s="79"/>
      <c r="X68" s="80">
        <f t="shared" ref="X68:X131" si="3">W68+U68</f>
        <v>880.44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103">
        <v>6988</v>
      </c>
      <c r="D69" s="56" t="s">
        <v>413</v>
      </c>
      <c r="E69" s="57" t="s">
        <v>51</v>
      </c>
      <c r="F69" s="58" t="s">
        <v>37</v>
      </c>
      <c r="G69" s="55">
        <v>600</v>
      </c>
      <c r="H69" s="59">
        <v>3.84</v>
      </c>
      <c r="I69" s="93">
        <v>30899526</v>
      </c>
      <c r="J69" s="107">
        <v>600</v>
      </c>
      <c r="K69" s="108">
        <v>3.84</v>
      </c>
      <c r="L69" s="106">
        <v>43298</v>
      </c>
      <c r="M69" s="95"/>
      <c r="N69" s="96"/>
      <c r="O69" s="96"/>
      <c r="P69" s="96"/>
      <c r="Q69" s="96" t="s">
        <v>776</v>
      </c>
      <c r="R69" s="96">
        <v>43305</v>
      </c>
      <c r="S69" s="65" t="s">
        <v>38</v>
      </c>
      <c r="T69" s="78">
        <v>570</v>
      </c>
      <c r="U69" s="80">
        <f t="shared" si="2"/>
        <v>2188.8</v>
      </c>
      <c r="V69" s="78"/>
      <c r="W69" s="79"/>
      <c r="X69" s="80">
        <f t="shared" si="3"/>
        <v>2188.8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107525</v>
      </c>
      <c r="D70" s="56" t="s">
        <v>777</v>
      </c>
      <c r="E70" s="57" t="s">
        <v>51</v>
      </c>
      <c r="F70" s="58" t="s">
        <v>675</v>
      </c>
      <c r="G70" s="55">
        <v>360</v>
      </c>
      <c r="H70" s="59">
        <v>2.88</v>
      </c>
      <c r="I70" s="93">
        <v>30899527</v>
      </c>
      <c r="J70" s="107">
        <v>360</v>
      </c>
      <c r="K70" s="108">
        <v>2.88</v>
      </c>
      <c r="L70" s="106">
        <v>43298</v>
      </c>
      <c r="M70" s="95"/>
      <c r="N70" s="96"/>
      <c r="O70" s="96"/>
      <c r="P70" s="96"/>
      <c r="Q70" s="96"/>
      <c r="R70" s="96">
        <v>43302</v>
      </c>
      <c r="S70" s="65" t="s">
        <v>38</v>
      </c>
      <c r="T70" s="78">
        <v>570</v>
      </c>
      <c r="U70" s="80">
        <f t="shared" si="2"/>
        <v>1641.6</v>
      </c>
      <c r="V70" s="78"/>
      <c r="W70" s="79"/>
      <c r="X70" s="80">
        <f t="shared" si="3"/>
        <v>1641.6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ht="18.75" customHeight="1" spans="2:255">
      <c r="B71" s="54"/>
      <c r="C71" s="103">
        <v>6995</v>
      </c>
      <c r="D71" s="56" t="s">
        <v>48</v>
      </c>
      <c r="E71" s="57" t="s">
        <v>49</v>
      </c>
      <c r="F71" s="58" t="s">
        <v>37</v>
      </c>
      <c r="G71" s="55">
        <v>1640</v>
      </c>
      <c r="H71" s="59">
        <v>11.576</v>
      </c>
      <c r="I71" s="93">
        <v>30899528</v>
      </c>
      <c r="J71" s="107">
        <v>1640</v>
      </c>
      <c r="K71" s="108">
        <v>11.576</v>
      </c>
      <c r="L71" s="106">
        <v>43298</v>
      </c>
      <c r="M71" s="95"/>
      <c r="N71" s="96"/>
      <c r="O71" s="96"/>
      <c r="P71" s="96"/>
      <c r="Q71" s="96"/>
      <c r="R71" s="96">
        <v>43302</v>
      </c>
      <c r="S71" s="65" t="s">
        <v>38</v>
      </c>
      <c r="T71" s="78">
        <v>570</v>
      </c>
      <c r="U71" s="80">
        <f t="shared" si="2"/>
        <v>6598.32</v>
      </c>
      <c r="V71" s="78"/>
      <c r="W71" s="79"/>
      <c r="X71" s="80">
        <f t="shared" si="3"/>
        <v>6598.32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7002</v>
      </c>
      <c r="D72" s="56" t="s">
        <v>334</v>
      </c>
      <c r="E72" s="57" t="s">
        <v>335</v>
      </c>
      <c r="F72" s="58" t="s">
        <v>37</v>
      </c>
      <c r="G72" s="55">
        <v>450</v>
      </c>
      <c r="H72" s="59">
        <v>3.15</v>
      </c>
      <c r="I72" s="93">
        <v>30899529</v>
      </c>
      <c r="J72" s="107">
        <v>450</v>
      </c>
      <c r="K72" s="108">
        <v>3.15</v>
      </c>
      <c r="L72" s="106">
        <v>43298</v>
      </c>
      <c r="M72" s="95"/>
      <c r="N72" s="96"/>
      <c r="O72" s="96"/>
      <c r="P72" s="96"/>
      <c r="Q72" s="96"/>
      <c r="R72" s="96">
        <v>43302</v>
      </c>
      <c r="S72" s="65" t="s">
        <v>38</v>
      </c>
      <c r="T72" s="78">
        <v>634</v>
      </c>
      <c r="U72" s="80">
        <f t="shared" si="2"/>
        <v>1997.1</v>
      </c>
      <c r="V72" s="78"/>
      <c r="W72" s="79"/>
      <c r="X72" s="80">
        <f t="shared" si="3"/>
        <v>1997.1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>
        <v>43298</v>
      </c>
      <c r="C73" s="55">
        <v>7034</v>
      </c>
      <c r="D73" s="56" t="s">
        <v>657</v>
      </c>
      <c r="E73" s="57" t="s">
        <v>51</v>
      </c>
      <c r="F73" s="58" t="s">
        <v>37</v>
      </c>
      <c r="G73" s="55">
        <v>320</v>
      </c>
      <c r="H73" s="59">
        <v>2.048</v>
      </c>
      <c r="I73" s="93">
        <v>30899530</v>
      </c>
      <c r="J73" s="107">
        <v>320</v>
      </c>
      <c r="K73" s="108">
        <v>2.048</v>
      </c>
      <c r="L73" s="106">
        <v>43301</v>
      </c>
      <c r="M73" s="95"/>
      <c r="N73" s="96"/>
      <c r="O73" s="96"/>
      <c r="P73" s="96"/>
      <c r="Q73" s="96" t="s">
        <v>778</v>
      </c>
      <c r="R73" s="96">
        <v>43308</v>
      </c>
      <c r="S73" s="65" t="s">
        <v>38</v>
      </c>
      <c r="T73" s="78">
        <v>570</v>
      </c>
      <c r="U73" s="80">
        <f t="shared" si="2"/>
        <v>1167.36</v>
      </c>
      <c r="V73" s="78"/>
      <c r="W73" s="79"/>
      <c r="X73" s="80">
        <f t="shared" si="3"/>
        <v>1167.36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7038</v>
      </c>
      <c r="D74" s="56" t="s">
        <v>565</v>
      </c>
      <c r="E74" s="57" t="s">
        <v>164</v>
      </c>
      <c r="F74" s="58" t="s">
        <v>37</v>
      </c>
      <c r="G74" s="55">
        <v>230</v>
      </c>
      <c r="H74" s="59">
        <v>1.472</v>
      </c>
      <c r="I74" s="93">
        <v>30899531</v>
      </c>
      <c r="J74" s="107">
        <v>230</v>
      </c>
      <c r="K74" s="108">
        <v>1.472</v>
      </c>
      <c r="L74" s="106">
        <v>43301</v>
      </c>
      <c r="M74" s="95"/>
      <c r="N74" s="96"/>
      <c r="O74" s="96"/>
      <c r="P74" s="96"/>
      <c r="Q74" s="96"/>
      <c r="R74" s="96">
        <v>43307</v>
      </c>
      <c r="S74" s="65" t="s">
        <v>38</v>
      </c>
      <c r="T74" s="78">
        <v>540</v>
      </c>
      <c r="U74" s="80">
        <f t="shared" si="2"/>
        <v>794.88</v>
      </c>
      <c r="V74" s="78"/>
      <c r="W74" s="79"/>
      <c r="X74" s="80">
        <f t="shared" si="3"/>
        <v>794.88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7046</v>
      </c>
      <c r="D75" s="56" t="s">
        <v>177</v>
      </c>
      <c r="E75" s="57" t="s">
        <v>178</v>
      </c>
      <c r="F75" s="58" t="s">
        <v>37</v>
      </c>
      <c r="G75" s="55">
        <v>200</v>
      </c>
      <c r="H75" s="59">
        <v>1.478</v>
      </c>
      <c r="I75" s="93">
        <v>30899532</v>
      </c>
      <c r="J75" s="107">
        <v>200</v>
      </c>
      <c r="K75" s="108">
        <v>1.478</v>
      </c>
      <c r="L75" s="106">
        <v>43301</v>
      </c>
      <c r="M75" s="95"/>
      <c r="N75" s="96"/>
      <c r="O75" s="96"/>
      <c r="P75" s="96"/>
      <c r="Q75" s="96"/>
      <c r="R75" s="96">
        <v>43306</v>
      </c>
      <c r="S75" s="65" t="s">
        <v>38</v>
      </c>
      <c r="T75" s="78">
        <v>696</v>
      </c>
      <c r="U75" s="80">
        <f t="shared" si="2"/>
        <v>1028.688</v>
      </c>
      <c r="V75" s="78"/>
      <c r="W75" s="79"/>
      <c r="X75" s="80">
        <f t="shared" si="3"/>
        <v>1028.688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7048</v>
      </c>
      <c r="D76" s="56" t="s">
        <v>79</v>
      </c>
      <c r="E76" s="57" t="s">
        <v>80</v>
      </c>
      <c r="F76" s="58" t="s">
        <v>37</v>
      </c>
      <c r="G76" s="55">
        <v>220</v>
      </c>
      <c r="H76" s="59">
        <v>1.408</v>
      </c>
      <c r="I76" s="93">
        <v>30899533</v>
      </c>
      <c r="J76" s="107">
        <v>220</v>
      </c>
      <c r="K76" s="108">
        <v>1.408</v>
      </c>
      <c r="L76" s="106">
        <v>43301</v>
      </c>
      <c r="M76" s="95"/>
      <c r="N76" s="96"/>
      <c r="O76" s="96"/>
      <c r="P76" s="96"/>
      <c r="Q76" s="96"/>
      <c r="R76" s="96">
        <v>43306</v>
      </c>
      <c r="S76" s="65" t="s">
        <v>38</v>
      </c>
      <c r="T76" s="78">
        <v>695</v>
      </c>
      <c r="U76" s="80">
        <f t="shared" si="2"/>
        <v>978.56</v>
      </c>
      <c r="V76" s="78"/>
      <c r="W76" s="79"/>
      <c r="X76" s="80">
        <f t="shared" si="3"/>
        <v>978.56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7052</v>
      </c>
      <c r="D77" s="56" t="s">
        <v>268</v>
      </c>
      <c r="E77" s="57" t="s">
        <v>245</v>
      </c>
      <c r="F77" s="58" t="s">
        <v>37</v>
      </c>
      <c r="G77" s="55">
        <v>520</v>
      </c>
      <c r="H77" s="59">
        <v>3.61</v>
      </c>
      <c r="I77" s="93">
        <v>30899534</v>
      </c>
      <c r="J77" s="107">
        <v>520</v>
      </c>
      <c r="K77" s="108">
        <v>3.61</v>
      </c>
      <c r="L77" s="106">
        <v>43301</v>
      </c>
      <c r="M77" s="95"/>
      <c r="N77" s="96"/>
      <c r="O77" s="96"/>
      <c r="P77" s="96"/>
      <c r="Q77" s="96"/>
      <c r="R77" s="96">
        <v>43305</v>
      </c>
      <c r="S77" s="65" t="s">
        <v>38</v>
      </c>
      <c r="T77" s="78">
        <v>530</v>
      </c>
      <c r="U77" s="80">
        <f t="shared" si="2"/>
        <v>1913.3</v>
      </c>
      <c r="V77" s="78"/>
      <c r="W77" s="79"/>
      <c r="X77" s="80">
        <f t="shared" si="3"/>
        <v>1913.3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7053</v>
      </c>
      <c r="D78" s="56" t="s">
        <v>779</v>
      </c>
      <c r="E78" s="57" t="s">
        <v>272</v>
      </c>
      <c r="F78" s="58" t="s">
        <v>37</v>
      </c>
      <c r="G78" s="55">
        <v>200</v>
      </c>
      <c r="H78" s="59">
        <v>1.388</v>
      </c>
      <c r="I78" s="93">
        <v>30899535</v>
      </c>
      <c r="J78" s="107">
        <v>200</v>
      </c>
      <c r="K78" s="108">
        <v>1.388</v>
      </c>
      <c r="L78" s="106">
        <v>43301</v>
      </c>
      <c r="M78" s="95"/>
      <c r="N78" s="96"/>
      <c r="O78" s="96"/>
      <c r="P78" s="96"/>
      <c r="Q78" s="96"/>
      <c r="R78" s="96">
        <v>43306</v>
      </c>
      <c r="S78" s="65" t="s">
        <v>38</v>
      </c>
      <c r="T78" s="78">
        <v>579</v>
      </c>
      <c r="U78" s="80">
        <f t="shared" si="2"/>
        <v>803.652</v>
      </c>
      <c r="V78" s="78"/>
      <c r="W78" s="79"/>
      <c r="X78" s="80">
        <f t="shared" si="3"/>
        <v>803.652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ht="22.5" customHeight="1" spans="2:255">
      <c r="B79" s="54"/>
      <c r="C79" s="55">
        <v>7057</v>
      </c>
      <c r="D79" s="56" t="s">
        <v>269</v>
      </c>
      <c r="E79" s="57" t="s">
        <v>270</v>
      </c>
      <c r="F79" s="58" t="s">
        <v>37</v>
      </c>
      <c r="G79" s="55">
        <v>200</v>
      </c>
      <c r="H79" s="59">
        <v>1.322</v>
      </c>
      <c r="I79" s="93">
        <v>30899536</v>
      </c>
      <c r="J79" s="107">
        <v>200</v>
      </c>
      <c r="K79" s="108">
        <v>1.322</v>
      </c>
      <c r="L79" s="106">
        <v>43301</v>
      </c>
      <c r="M79" s="95"/>
      <c r="N79" s="96"/>
      <c r="O79" s="96"/>
      <c r="P79" s="96"/>
      <c r="Q79" s="96"/>
      <c r="R79" s="96">
        <v>43306</v>
      </c>
      <c r="S79" s="65" t="s">
        <v>38</v>
      </c>
      <c r="T79" s="78">
        <v>618</v>
      </c>
      <c r="U79" s="80">
        <f t="shared" si="2"/>
        <v>816.996</v>
      </c>
      <c r="V79" s="78"/>
      <c r="W79" s="79"/>
      <c r="X79" s="80">
        <f t="shared" si="3"/>
        <v>816.996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19.5" customHeight="1" spans="2:255">
      <c r="B80" s="54"/>
      <c r="C80" s="55">
        <v>7060</v>
      </c>
      <c r="D80" s="56" t="s">
        <v>679</v>
      </c>
      <c r="E80" s="57" t="s">
        <v>278</v>
      </c>
      <c r="F80" s="58" t="s">
        <v>37</v>
      </c>
      <c r="G80" s="55">
        <v>570</v>
      </c>
      <c r="H80" s="59">
        <v>3.69</v>
      </c>
      <c r="I80" s="93">
        <v>30899537</v>
      </c>
      <c r="J80" s="107">
        <v>570</v>
      </c>
      <c r="K80" s="108">
        <v>3.69</v>
      </c>
      <c r="L80" s="106">
        <v>43301</v>
      </c>
      <c r="M80" s="95"/>
      <c r="N80" s="96"/>
      <c r="O80" s="96"/>
      <c r="P80" s="96"/>
      <c r="Q80" s="96"/>
      <c r="R80" s="96">
        <v>43308</v>
      </c>
      <c r="S80" s="65" t="s">
        <v>38</v>
      </c>
      <c r="T80" s="78">
        <v>520</v>
      </c>
      <c r="U80" s="80">
        <f t="shared" si="2"/>
        <v>1918.8</v>
      </c>
      <c r="V80" s="78"/>
      <c r="W80" s="79"/>
      <c r="X80" s="80">
        <f t="shared" si="3"/>
        <v>1918.8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>
        <v>43300</v>
      </c>
      <c r="C81" s="55">
        <v>7109</v>
      </c>
      <c r="D81" s="56" t="s">
        <v>138</v>
      </c>
      <c r="E81" s="57" t="s">
        <v>713</v>
      </c>
      <c r="F81" s="58" t="s">
        <v>37</v>
      </c>
      <c r="G81" s="55">
        <v>40</v>
      </c>
      <c r="H81" s="59">
        <v>0.256</v>
      </c>
      <c r="I81" s="93">
        <v>30899538</v>
      </c>
      <c r="J81" s="107">
        <v>40</v>
      </c>
      <c r="K81" s="108">
        <v>0.256</v>
      </c>
      <c r="L81" s="106">
        <v>43301</v>
      </c>
      <c r="M81" s="95"/>
      <c r="N81" s="96"/>
      <c r="O81" s="96"/>
      <c r="P81" s="96"/>
      <c r="Q81" s="96" t="s">
        <v>780</v>
      </c>
      <c r="R81" s="96">
        <v>43310</v>
      </c>
      <c r="S81" s="65" t="s">
        <v>38</v>
      </c>
      <c r="T81" s="78">
        <v>500</v>
      </c>
      <c r="U81" s="80">
        <f t="shared" si="2"/>
        <v>128</v>
      </c>
      <c r="V81" s="78"/>
      <c r="W81" s="79">
        <v>340</v>
      </c>
      <c r="X81" s="80">
        <f t="shared" si="3"/>
        <v>468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>
        <v>7110</v>
      </c>
      <c r="D82" s="56" t="s">
        <v>138</v>
      </c>
      <c r="E82" s="57" t="s">
        <v>708</v>
      </c>
      <c r="F82" s="58" t="s">
        <v>37</v>
      </c>
      <c r="G82" s="55">
        <v>40</v>
      </c>
      <c r="H82" s="59">
        <v>0.256</v>
      </c>
      <c r="I82" s="93">
        <v>30899539</v>
      </c>
      <c r="J82" s="107">
        <v>40</v>
      </c>
      <c r="K82" s="108">
        <v>0.256</v>
      </c>
      <c r="L82" s="106">
        <v>43301</v>
      </c>
      <c r="M82" s="95"/>
      <c r="N82" s="96"/>
      <c r="O82" s="96"/>
      <c r="P82" s="96"/>
      <c r="Q82" s="96" t="s">
        <v>781</v>
      </c>
      <c r="R82" s="96">
        <v>43309</v>
      </c>
      <c r="S82" s="65" t="s">
        <v>38</v>
      </c>
      <c r="T82" s="78">
        <v>500</v>
      </c>
      <c r="U82" s="80">
        <f t="shared" si="2"/>
        <v>128</v>
      </c>
      <c r="V82" s="78"/>
      <c r="W82" s="79">
        <v>340</v>
      </c>
      <c r="X82" s="80">
        <f t="shared" si="3"/>
        <v>468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7111</v>
      </c>
      <c r="D83" s="56" t="s">
        <v>138</v>
      </c>
      <c r="E83" s="57" t="s">
        <v>462</v>
      </c>
      <c r="F83" s="58" t="s">
        <v>37</v>
      </c>
      <c r="G83" s="55">
        <v>120</v>
      </c>
      <c r="H83" s="59">
        <v>0.768</v>
      </c>
      <c r="I83" s="93">
        <v>30899540</v>
      </c>
      <c r="J83" s="107">
        <v>120</v>
      </c>
      <c r="K83" s="108">
        <v>0.768</v>
      </c>
      <c r="L83" s="106">
        <v>43301</v>
      </c>
      <c r="M83" s="95"/>
      <c r="N83" s="96"/>
      <c r="O83" s="96"/>
      <c r="P83" s="96"/>
      <c r="Q83" s="96" t="s">
        <v>782</v>
      </c>
      <c r="R83" s="96">
        <v>43311</v>
      </c>
      <c r="S83" s="65" t="s">
        <v>38</v>
      </c>
      <c r="T83" s="78">
        <v>621</v>
      </c>
      <c r="U83" s="80">
        <f t="shared" si="2"/>
        <v>476.928</v>
      </c>
      <c r="V83" s="78"/>
      <c r="W83" s="79">
        <v>400</v>
      </c>
      <c r="X83" s="80">
        <f t="shared" si="3"/>
        <v>876.928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ht="19.5" customHeight="1" spans="2:255">
      <c r="B84" s="54"/>
      <c r="C84" s="55">
        <v>7130</v>
      </c>
      <c r="D84" s="56" t="s">
        <v>244</v>
      </c>
      <c r="E84" s="57" t="s">
        <v>245</v>
      </c>
      <c r="F84" s="58" t="s">
        <v>37</v>
      </c>
      <c r="G84" s="55">
        <v>200</v>
      </c>
      <c r="H84" s="59">
        <v>2</v>
      </c>
      <c r="I84" s="93">
        <v>30899541</v>
      </c>
      <c r="J84" s="107">
        <v>200</v>
      </c>
      <c r="K84" s="108">
        <v>2</v>
      </c>
      <c r="L84" s="106">
        <v>43301</v>
      </c>
      <c r="M84" s="95"/>
      <c r="N84" s="96"/>
      <c r="O84" s="96"/>
      <c r="P84" s="96"/>
      <c r="Q84" s="96"/>
      <c r="R84" s="96">
        <v>43306</v>
      </c>
      <c r="S84" s="65" t="s">
        <v>38</v>
      </c>
      <c r="T84" s="78">
        <v>530</v>
      </c>
      <c r="U84" s="80">
        <f t="shared" si="2"/>
        <v>1060</v>
      </c>
      <c r="V84" s="78"/>
      <c r="W84" s="79"/>
      <c r="X84" s="80">
        <f t="shared" si="3"/>
        <v>1060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customHeight="1" spans="2:255">
      <c r="B85" s="54"/>
      <c r="C85" s="55">
        <v>7131</v>
      </c>
      <c r="D85" s="56" t="s">
        <v>507</v>
      </c>
      <c r="E85" s="57" t="s">
        <v>508</v>
      </c>
      <c r="F85" s="58" t="s">
        <v>37</v>
      </c>
      <c r="G85" s="55">
        <v>455</v>
      </c>
      <c r="H85" s="59">
        <v>3.317</v>
      </c>
      <c r="I85" s="93">
        <v>30899542</v>
      </c>
      <c r="J85" s="107">
        <v>455</v>
      </c>
      <c r="K85" s="108">
        <v>3.317</v>
      </c>
      <c r="L85" s="106">
        <v>43301</v>
      </c>
      <c r="M85" s="95"/>
      <c r="N85" s="96"/>
      <c r="O85" s="96"/>
      <c r="P85" s="96"/>
      <c r="Q85" s="96"/>
      <c r="R85" s="96">
        <v>43311</v>
      </c>
      <c r="S85" s="65" t="s">
        <v>38</v>
      </c>
      <c r="T85" s="78">
        <v>659</v>
      </c>
      <c r="U85" s="80">
        <f t="shared" si="2"/>
        <v>2185.903</v>
      </c>
      <c r="V85" s="78"/>
      <c r="W85" s="79"/>
      <c r="X85" s="80">
        <f t="shared" si="3"/>
        <v>2185.903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ht="19.5" customHeight="1" spans="2:255">
      <c r="B86" s="54"/>
      <c r="C86" s="55">
        <v>7134</v>
      </c>
      <c r="D86" s="56" t="s">
        <v>665</v>
      </c>
      <c r="E86" s="57" t="s">
        <v>666</v>
      </c>
      <c r="F86" s="58" t="s">
        <v>37</v>
      </c>
      <c r="G86" s="55">
        <v>215</v>
      </c>
      <c r="H86" s="59">
        <v>1.376</v>
      </c>
      <c r="I86" s="93">
        <v>30899543</v>
      </c>
      <c r="J86" s="107">
        <v>215</v>
      </c>
      <c r="K86" s="108">
        <v>1.376</v>
      </c>
      <c r="L86" s="106">
        <v>43301</v>
      </c>
      <c r="M86" s="95"/>
      <c r="N86" s="96"/>
      <c r="O86" s="96"/>
      <c r="P86" s="96"/>
      <c r="Q86" s="96" t="s">
        <v>783</v>
      </c>
      <c r="R86" s="96">
        <v>43308</v>
      </c>
      <c r="S86" s="65" t="s">
        <v>38</v>
      </c>
      <c r="T86" s="78">
        <v>631</v>
      </c>
      <c r="U86" s="80">
        <f t="shared" si="2"/>
        <v>868.256</v>
      </c>
      <c r="V86" s="78"/>
      <c r="W86" s="79"/>
      <c r="X86" s="80">
        <f t="shared" si="3"/>
        <v>868.256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customHeight="1" spans="2:255">
      <c r="B87" s="54"/>
      <c r="C87" s="55">
        <v>7239</v>
      </c>
      <c r="D87" s="56" t="s">
        <v>658</v>
      </c>
      <c r="E87" s="57" t="s">
        <v>659</v>
      </c>
      <c r="F87" s="58" t="s">
        <v>37</v>
      </c>
      <c r="G87" s="55">
        <v>500</v>
      </c>
      <c r="H87" s="59">
        <v>3.2</v>
      </c>
      <c r="I87" s="93">
        <v>30899544</v>
      </c>
      <c r="J87" s="107">
        <v>500</v>
      </c>
      <c r="K87" s="108">
        <v>3.2</v>
      </c>
      <c r="L87" s="106">
        <v>43301</v>
      </c>
      <c r="M87" s="95"/>
      <c r="N87" s="96"/>
      <c r="O87" s="96"/>
      <c r="P87" s="96"/>
      <c r="Q87" s="96"/>
      <c r="R87" s="96">
        <v>43305</v>
      </c>
      <c r="S87" s="65" t="s">
        <v>38</v>
      </c>
      <c r="T87" s="78">
        <v>673</v>
      </c>
      <c r="U87" s="80">
        <f t="shared" si="2"/>
        <v>2153.6</v>
      </c>
      <c r="V87" s="78"/>
      <c r="W87" s="79"/>
      <c r="X87" s="80">
        <f t="shared" si="3"/>
        <v>2153.6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ht="19.5" customHeight="1" spans="2:255">
      <c r="B88" s="54"/>
      <c r="C88" s="55">
        <v>7262</v>
      </c>
      <c r="D88" s="56" t="s">
        <v>580</v>
      </c>
      <c r="E88" s="57" t="s">
        <v>581</v>
      </c>
      <c r="F88" s="58" t="s">
        <v>37</v>
      </c>
      <c r="G88" s="55">
        <v>200</v>
      </c>
      <c r="H88" s="59">
        <v>1.379</v>
      </c>
      <c r="I88" s="93">
        <v>30899545</v>
      </c>
      <c r="J88" s="107">
        <v>200</v>
      </c>
      <c r="K88" s="108">
        <v>1.379</v>
      </c>
      <c r="L88" s="106">
        <v>43301</v>
      </c>
      <c r="M88" s="95"/>
      <c r="N88" s="96"/>
      <c r="O88" s="96"/>
      <c r="P88" s="96"/>
      <c r="Q88" s="96"/>
      <c r="R88" s="96">
        <v>43311</v>
      </c>
      <c r="S88" s="65" t="s">
        <v>38</v>
      </c>
      <c r="T88" s="78">
        <v>695</v>
      </c>
      <c r="U88" s="80">
        <f t="shared" si="2"/>
        <v>958.405</v>
      </c>
      <c r="V88" s="78"/>
      <c r="W88" s="79"/>
      <c r="X88" s="80">
        <f t="shared" si="3"/>
        <v>958.405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Height="1" spans="2:29">
      <c r="B89" s="54"/>
      <c r="C89" s="55">
        <v>7263</v>
      </c>
      <c r="D89" s="56" t="s">
        <v>50</v>
      </c>
      <c r="E89" s="57" t="s">
        <v>51</v>
      </c>
      <c r="F89" s="58" t="s">
        <v>37</v>
      </c>
      <c r="G89" s="55">
        <v>1340</v>
      </c>
      <c r="H89" s="59">
        <v>10.706</v>
      </c>
      <c r="I89" s="93">
        <v>30899546</v>
      </c>
      <c r="J89" s="107">
        <v>1340</v>
      </c>
      <c r="K89" s="108">
        <v>10.706</v>
      </c>
      <c r="L89" s="106">
        <v>43301</v>
      </c>
      <c r="M89" s="95"/>
      <c r="N89" s="96"/>
      <c r="O89" s="96"/>
      <c r="P89" s="96"/>
      <c r="Q89" s="96"/>
      <c r="R89" s="96">
        <v>43304</v>
      </c>
      <c r="S89" s="65" t="s">
        <v>38</v>
      </c>
      <c r="T89" s="78">
        <v>490</v>
      </c>
      <c r="U89" s="80">
        <f t="shared" si="2"/>
        <v>5245.94</v>
      </c>
      <c r="V89" s="78"/>
      <c r="W89" s="79"/>
      <c r="X89" s="80">
        <f t="shared" si="3"/>
        <v>5245.94</v>
      </c>
      <c r="Y89" s="86"/>
      <c r="Z89" s="86"/>
      <c r="AA89" s="86"/>
      <c r="AB89" s="86"/>
      <c r="AC89" s="86"/>
    </row>
    <row r="90" customHeight="1" spans="2:29">
      <c r="B90" s="54"/>
      <c r="C90" s="55">
        <v>7282</v>
      </c>
      <c r="D90" s="56" t="s">
        <v>138</v>
      </c>
      <c r="E90" s="57" t="s">
        <v>683</v>
      </c>
      <c r="F90" s="58" t="s">
        <v>37</v>
      </c>
      <c r="G90" s="55">
        <v>40</v>
      </c>
      <c r="H90" s="59">
        <v>0.256</v>
      </c>
      <c r="I90" s="93">
        <v>30899547</v>
      </c>
      <c r="J90" s="107">
        <v>40</v>
      </c>
      <c r="K90" s="108">
        <v>0.256</v>
      </c>
      <c r="L90" s="106">
        <v>43301</v>
      </c>
      <c r="M90" s="95"/>
      <c r="N90" s="96"/>
      <c r="O90" s="96"/>
      <c r="P90" s="96"/>
      <c r="Q90" s="96" t="s">
        <v>784</v>
      </c>
      <c r="R90" s="96">
        <v>43305</v>
      </c>
      <c r="S90" s="65" t="s">
        <v>38</v>
      </c>
      <c r="T90" s="78">
        <v>205</v>
      </c>
      <c r="U90" s="80">
        <f t="shared" si="2"/>
        <v>52.48</v>
      </c>
      <c r="V90" s="78"/>
      <c r="W90" s="79">
        <v>340</v>
      </c>
      <c r="X90" s="80">
        <f t="shared" si="3"/>
        <v>392.48</v>
      </c>
      <c r="Y90" s="86"/>
      <c r="Z90" s="86"/>
      <c r="AA90" s="86"/>
      <c r="AB90" s="86"/>
      <c r="AC90" s="86"/>
    </row>
    <row r="91" customHeight="1" spans="2:29">
      <c r="B91" s="54"/>
      <c r="C91" s="55">
        <v>7283</v>
      </c>
      <c r="D91" s="56" t="s">
        <v>52</v>
      </c>
      <c r="E91" s="57" t="s">
        <v>53</v>
      </c>
      <c r="F91" s="58" t="s">
        <v>37</v>
      </c>
      <c r="G91" s="55">
        <v>390</v>
      </c>
      <c r="H91" s="59">
        <v>2.706</v>
      </c>
      <c r="I91" s="93">
        <v>30899548</v>
      </c>
      <c r="J91" s="107">
        <v>390</v>
      </c>
      <c r="K91" s="108">
        <v>2.706</v>
      </c>
      <c r="L91" s="106">
        <v>43301</v>
      </c>
      <c r="M91" s="95"/>
      <c r="N91" s="96"/>
      <c r="O91" s="96"/>
      <c r="P91" s="96"/>
      <c r="Q91" s="96"/>
      <c r="R91" s="96">
        <v>43305</v>
      </c>
      <c r="S91" s="65" t="s">
        <v>38</v>
      </c>
      <c r="T91" s="78">
        <v>530</v>
      </c>
      <c r="U91" s="80">
        <f t="shared" si="2"/>
        <v>1434.18</v>
      </c>
      <c r="V91" s="78"/>
      <c r="W91" s="79"/>
      <c r="X91" s="80">
        <f t="shared" si="3"/>
        <v>1434.18</v>
      </c>
      <c r="Y91" s="86"/>
      <c r="Z91" s="86"/>
      <c r="AA91" s="86"/>
      <c r="AB91" s="86"/>
      <c r="AC91" s="86"/>
    </row>
    <row r="92" customHeight="1" spans="2:29">
      <c r="B92" s="54"/>
      <c r="C92" s="55">
        <v>7288</v>
      </c>
      <c r="D92" s="56" t="s">
        <v>326</v>
      </c>
      <c r="E92" s="57" t="s">
        <v>149</v>
      </c>
      <c r="F92" s="58" t="s">
        <v>37</v>
      </c>
      <c r="G92" s="55">
        <v>300</v>
      </c>
      <c r="H92" s="59">
        <v>1.92</v>
      </c>
      <c r="I92" s="93">
        <v>30899549</v>
      </c>
      <c r="J92" s="107">
        <v>300</v>
      </c>
      <c r="K92" s="108">
        <v>1.92</v>
      </c>
      <c r="L92" s="106">
        <v>43301</v>
      </c>
      <c r="M92" s="95"/>
      <c r="N92" s="96"/>
      <c r="O92" s="96"/>
      <c r="P92" s="96"/>
      <c r="Q92" s="96"/>
      <c r="R92" s="96">
        <v>43306</v>
      </c>
      <c r="S92" s="65" t="s">
        <v>38</v>
      </c>
      <c r="T92" s="78">
        <v>754</v>
      </c>
      <c r="U92" s="80">
        <f t="shared" si="2"/>
        <v>1447.68</v>
      </c>
      <c r="V92" s="78"/>
      <c r="W92" s="79"/>
      <c r="X92" s="80">
        <f t="shared" si="3"/>
        <v>1447.68</v>
      </c>
      <c r="Y92" s="86"/>
      <c r="Z92" s="86"/>
      <c r="AA92" s="86"/>
      <c r="AB92" s="86"/>
      <c r="AC92" s="86"/>
    </row>
    <row r="93" customHeight="1" spans="2:29">
      <c r="B93" s="54"/>
      <c r="C93" s="55">
        <v>7290</v>
      </c>
      <c r="D93" s="56" t="s">
        <v>39</v>
      </c>
      <c r="E93" s="57" t="s">
        <v>40</v>
      </c>
      <c r="F93" s="58" t="s">
        <v>37</v>
      </c>
      <c r="G93" s="55">
        <v>400</v>
      </c>
      <c r="H93" s="59">
        <v>2.92</v>
      </c>
      <c r="I93" s="93">
        <v>30899550</v>
      </c>
      <c r="J93" s="107">
        <v>400</v>
      </c>
      <c r="K93" s="108">
        <v>2.92</v>
      </c>
      <c r="L93" s="106">
        <v>43301</v>
      </c>
      <c r="M93" s="95"/>
      <c r="N93" s="96"/>
      <c r="O93" s="96"/>
      <c r="P93" s="96"/>
      <c r="Q93" s="96"/>
      <c r="R93" s="96">
        <v>43306</v>
      </c>
      <c r="S93" s="65" t="s">
        <v>38</v>
      </c>
      <c r="T93" s="78">
        <v>559</v>
      </c>
      <c r="U93" s="80">
        <f t="shared" si="2"/>
        <v>1632.28</v>
      </c>
      <c r="V93" s="78"/>
      <c r="W93" s="79"/>
      <c r="X93" s="80">
        <f t="shared" si="3"/>
        <v>1632.28</v>
      </c>
      <c r="Y93" s="86"/>
      <c r="Z93" s="86"/>
      <c r="AA93" s="86"/>
      <c r="AB93" s="86"/>
      <c r="AC93" s="86"/>
    </row>
    <row r="94" customHeight="1" spans="2:29">
      <c r="B94" s="54"/>
      <c r="C94" s="55">
        <v>7291</v>
      </c>
      <c r="D94" s="56" t="s">
        <v>399</v>
      </c>
      <c r="E94" s="57" t="s">
        <v>36</v>
      </c>
      <c r="F94" s="58" t="s">
        <v>37</v>
      </c>
      <c r="G94" s="55">
        <v>490</v>
      </c>
      <c r="H94" s="59">
        <v>3.118</v>
      </c>
      <c r="I94" s="93">
        <v>30899551</v>
      </c>
      <c r="J94" s="107">
        <v>490</v>
      </c>
      <c r="K94" s="108">
        <v>3.118</v>
      </c>
      <c r="L94" s="106">
        <v>43301</v>
      </c>
      <c r="M94" s="95"/>
      <c r="N94" s="96"/>
      <c r="O94" s="96"/>
      <c r="P94" s="96"/>
      <c r="Q94" s="96"/>
      <c r="R94" s="96">
        <v>43307</v>
      </c>
      <c r="S94" s="65" t="s">
        <v>38</v>
      </c>
      <c r="T94" s="78">
        <v>715</v>
      </c>
      <c r="U94" s="80">
        <f t="shared" si="2"/>
        <v>2229.37</v>
      </c>
      <c r="V94" s="78"/>
      <c r="W94" s="79"/>
      <c r="X94" s="80">
        <f t="shared" si="3"/>
        <v>2229.37</v>
      </c>
      <c r="Y94" s="86"/>
      <c r="Z94" s="86"/>
      <c r="AA94" s="86"/>
      <c r="AB94" s="86"/>
      <c r="AC94" s="86"/>
    </row>
    <row r="95" customHeight="1" spans="2:29">
      <c r="B95" s="54"/>
      <c r="C95" s="55">
        <v>7292</v>
      </c>
      <c r="D95" s="56" t="s">
        <v>414</v>
      </c>
      <c r="E95" s="57" t="s">
        <v>415</v>
      </c>
      <c r="F95" s="58" t="s">
        <v>37</v>
      </c>
      <c r="G95" s="55">
        <v>240</v>
      </c>
      <c r="H95" s="59">
        <v>1.744</v>
      </c>
      <c r="I95" s="93">
        <v>30899552</v>
      </c>
      <c r="J95" s="107">
        <v>240</v>
      </c>
      <c r="K95" s="108">
        <v>1.744</v>
      </c>
      <c r="L95" s="106">
        <v>43301</v>
      </c>
      <c r="M95" s="95"/>
      <c r="N95" s="96"/>
      <c r="O95" s="96"/>
      <c r="P95" s="96"/>
      <c r="Q95" s="96"/>
      <c r="R95" s="96">
        <v>43312</v>
      </c>
      <c r="S95" s="65" t="s">
        <v>38</v>
      </c>
      <c r="T95" s="78">
        <v>819</v>
      </c>
      <c r="U95" s="80">
        <f t="shared" si="2"/>
        <v>1428.336</v>
      </c>
      <c r="V95" s="78"/>
      <c r="W95" s="79"/>
      <c r="X95" s="80">
        <f t="shared" si="3"/>
        <v>1428.336</v>
      </c>
      <c r="Y95" s="86"/>
      <c r="Z95" s="86"/>
      <c r="AA95" s="86"/>
      <c r="AB95" s="86"/>
      <c r="AC95" s="86"/>
    </row>
    <row r="96" customHeight="1" spans="2:29">
      <c r="B96" s="54"/>
      <c r="C96" s="55">
        <v>7293</v>
      </c>
      <c r="D96" s="56" t="s">
        <v>105</v>
      </c>
      <c r="E96" s="57" t="s">
        <v>40</v>
      </c>
      <c r="F96" s="58" t="s">
        <v>37</v>
      </c>
      <c r="G96" s="55">
        <v>500</v>
      </c>
      <c r="H96" s="59">
        <v>3.2</v>
      </c>
      <c r="I96" s="93">
        <v>30899553</v>
      </c>
      <c r="J96" s="107">
        <v>500</v>
      </c>
      <c r="K96" s="108">
        <v>3.2</v>
      </c>
      <c r="L96" s="106">
        <v>43301</v>
      </c>
      <c r="M96" s="95"/>
      <c r="N96" s="96"/>
      <c r="O96" s="96"/>
      <c r="P96" s="96"/>
      <c r="Q96" s="96"/>
      <c r="R96" s="96">
        <v>43305</v>
      </c>
      <c r="S96" s="65" t="s">
        <v>38</v>
      </c>
      <c r="T96" s="78">
        <v>559</v>
      </c>
      <c r="U96" s="80">
        <f t="shared" si="2"/>
        <v>1788.8</v>
      </c>
      <c r="V96" s="78"/>
      <c r="W96" s="79"/>
      <c r="X96" s="80">
        <f t="shared" si="3"/>
        <v>1788.8</v>
      </c>
      <c r="Y96" s="86"/>
      <c r="Z96" s="86"/>
      <c r="AA96" s="86"/>
      <c r="AB96" s="86"/>
      <c r="AC96" s="86"/>
    </row>
    <row r="97" customHeight="1" spans="2:29">
      <c r="B97" s="54"/>
      <c r="C97" s="55">
        <v>7294</v>
      </c>
      <c r="D97" s="56" t="s">
        <v>160</v>
      </c>
      <c r="E97" s="57" t="s">
        <v>40</v>
      </c>
      <c r="F97" s="58" t="s">
        <v>37</v>
      </c>
      <c r="G97" s="55">
        <v>830</v>
      </c>
      <c r="H97" s="59">
        <v>5.312</v>
      </c>
      <c r="I97" s="93">
        <v>30899554</v>
      </c>
      <c r="J97" s="107">
        <v>830</v>
      </c>
      <c r="K97" s="108">
        <v>5.312</v>
      </c>
      <c r="L97" s="106">
        <v>43302</v>
      </c>
      <c r="M97" s="95"/>
      <c r="N97" s="96"/>
      <c r="O97" s="96"/>
      <c r="P97" s="96"/>
      <c r="Q97" s="96"/>
      <c r="R97" s="96">
        <v>43308</v>
      </c>
      <c r="S97" s="65" t="s">
        <v>38</v>
      </c>
      <c r="T97" s="78">
        <v>529</v>
      </c>
      <c r="U97" s="80">
        <f t="shared" si="2"/>
        <v>2810.048</v>
      </c>
      <c r="V97" s="78"/>
      <c r="W97" s="79"/>
      <c r="X97" s="80">
        <f t="shared" si="3"/>
        <v>2810.048</v>
      </c>
      <c r="Y97" s="86"/>
      <c r="Z97" s="86"/>
      <c r="AA97" s="86"/>
      <c r="AB97" s="86"/>
      <c r="AC97" s="86"/>
    </row>
    <row r="98" customHeight="1" spans="2:29">
      <c r="B98" s="54"/>
      <c r="C98" s="55">
        <v>7298</v>
      </c>
      <c r="D98" s="56" t="s">
        <v>535</v>
      </c>
      <c r="E98" s="57" t="s">
        <v>293</v>
      </c>
      <c r="F98" s="58" t="s">
        <v>37</v>
      </c>
      <c r="G98" s="55">
        <v>230</v>
      </c>
      <c r="H98" s="59">
        <v>1.472</v>
      </c>
      <c r="I98" s="93">
        <v>30899555</v>
      </c>
      <c r="J98" s="107">
        <v>230</v>
      </c>
      <c r="K98" s="108">
        <v>1.472</v>
      </c>
      <c r="L98" s="106">
        <v>43301</v>
      </c>
      <c r="M98" s="95"/>
      <c r="N98" s="96"/>
      <c r="O98" s="96"/>
      <c r="P98" s="96"/>
      <c r="Q98" s="96"/>
      <c r="R98" s="96">
        <v>43311</v>
      </c>
      <c r="S98" s="65" t="s">
        <v>38</v>
      </c>
      <c r="T98" s="78">
        <v>669</v>
      </c>
      <c r="U98" s="80">
        <f t="shared" si="2"/>
        <v>984.768</v>
      </c>
      <c r="V98" s="78"/>
      <c r="W98" s="79"/>
      <c r="X98" s="80">
        <f t="shared" si="3"/>
        <v>984.768</v>
      </c>
      <c r="Y98" s="86"/>
      <c r="Z98" s="86"/>
      <c r="AA98" s="86"/>
      <c r="AB98" s="86"/>
      <c r="AC98" s="86"/>
    </row>
    <row r="99" customHeight="1" spans="2:29">
      <c r="B99" s="54"/>
      <c r="C99" s="55">
        <v>7299</v>
      </c>
      <c r="D99" s="56" t="s">
        <v>785</v>
      </c>
      <c r="E99" s="57" t="s">
        <v>404</v>
      </c>
      <c r="F99" s="58" t="s">
        <v>37</v>
      </c>
      <c r="G99" s="55">
        <v>225</v>
      </c>
      <c r="H99" s="59">
        <v>1.44</v>
      </c>
      <c r="I99" s="93">
        <v>30899556</v>
      </c>
      <c r="J99" s="107">
        <v>225</v>
      </c>
      <c r="K99" s="108">
        <v>1.44</v>
      </c>
      <c r="L99" s="106">
        <v>43301</v>
      </c>
      <c r="M99" s="95"/>
      <c r="N99" s="96"/>
      <c r="O99" s="96"/>
      <c r="P99" s="96"/>
      <c r="Q99" s="96"/>
      <c r="R99" s="96">
        <v>43311</v>
      </c>
      <c r="S99" s="65" t="s">
        <v>38</v>
      </c>
      <c r="T99" s="78">
        <v>669</v>
      </c>
      <c r="U99" s="80">
        <f t="shared" si="2"/>
        <v>963.36</v>
      </c>
      <c r="V99" s="78"/>
      <c r="W99" s="79"/>
      <c r="X99" s="80">
        <f t="shared" si="3"/>
        <v>963.36</v>
      </c>
      <c r="Y99" s="86"/>
      <c r="Z99" s="86"/>
      <c r="AA99" s="86"/>
      <c r="AB99" s="86"/>
      <c r="AC99" s="86"/>
    </row>
    <row r="100" customHeight="1" spans="2:29">
      <c r="B100" s="54"/>
      <c r="C100" s="55">
        <v>7300</v>
      </c>
      <c r="D100" s="56" t="s">
        <v>478</v>
      </c>
      <c r="E100" s="57" t="s">
        <v>55</v>
      </c>
      <c r="F100" s="58" t="s">
        <v>37</v>
      </c>
      <c r="G100" s="55">
        <v>221</v>
      </c>
      <c r="H100" s="59">
        <v>1.4144</v>
      </c>
      <c r="I100" s="93">
        <v>30899557</v>
      </c>
      <c r="J100" s="107">
        <v>221</v>
      </c>
      <c r="K100" s="108">
        <v>1.4144</v>
      </c>
      <c r="L100" s="106">
        <v>43301</v>
      </c>
      <c r="M100" s="95"/>
      <c r="N100" s="96"/>
      <c r="O100" s="96"/>
      <c r="P100" s="96"/>
      <c r="Q100" s="96"/>
      <c r="R100" s="96">
        <v>43307</v>
      </c>
      <c r="S100" s="65" t="s">
        <v>38</v>
      </c>
      <c r="T100" s="78">
        <v>682</v>
      </c>
      <c r="U100" s="80">
        <f t="shared" si="2"/>
        <v>964.6208</v>
      </c>
      <c r="V100" s="78"/>
      <c r="W100" s="79"/>
      <c r="X100" s="80">
        <f t="shared" si="3"/>
        <v>964.6208</v>
      </c>
      <c r="Y100" s="86"/>
      <c r="Z100" s="86"/>
      <c r="AA100" s="86"/>
      <c r="AB100" s="86"/>
      <c r="AC100" s="86"/>
    </row>
    <row r="101" customHeight="1" spans="2:29">
      <c r="B101" s="54"/>
      <c r="C101" s="55">
        <v>7301</v>
      </c>
      <c r="D101" s="56" t="s">
        <v>623</v>
      </c>
      <c r="E101" s="89" t="s">
        <v>304</v>
      </c>
      <c r="F101" s="58" t="s">
        <v>37</v>
      </c>
      <c r="G101" s="55">
        <v>240</v>
      </c>
      <c r="H101" s="59">
        <v>1.536</v>
      </c>
      <c r="I101" s="93">
        <v>30899558</v>
      </c>
      <c r="J101" s="107">
        <v>240</v>
      </c>
      <c r="K101" s="108">
        <v>1.536</v>
      </c>
      <c r="L101" s="106">
        <v>43301</v>
      </c>
      <c r="M101" s="95"/>
      <c r="N101" s="96"/>
      <c r="O101" s="96"/>
      <c r="P101" s="96"/>
      <c r="Q101" s="96"/>
      <c r="R101" s="96">
        <v>43312</v>
      </c>
      <c r="S101" s="65" t="s">
        <v>38</v>
      </c>
      <c r="T101" s="78">
        <v>724</v>
      </c>
      <c r="U101" s="80">
        <f t="shared" si="2"/>
        <v>1112.064</v>
      </c>
      <c r="V101" s="78"/>
      <c r="W101" s="79"/>
      <c r="X101" s="80">
        <f t="shared" si="3"/>
        <v>1112.064</v>
      </c>
      <c r="Y101" s="86"/>
      <c r="Z101" s="86"/>
      <c r="AA101" s="86"/>
      <c r="AB101" s="86"/>
      <c r="AC101" s="86"/>
    </row>
    <row r="102" customHeight="1" spans="2:29">
      <c r="B102" s="54"/>
      <c r="C102" s="55">
        <v>7302</v>
      </c>
      <c r="D102" s="56" t="s">
        <v>199</v>
      </c>
      <c r="E102" s="57" t="s">
        <v>200</v>
      </c>
      <c r="F102" s="58" t="s">
        <v>37</v>
      </c>
      <c r="G102" s="55">
        <v>320</v>
      </c>
      <c r="H102" s="59">
        <v>2.144</v>
      </c>
      <c r="I102" s="93">
        <v>30899559</v>
      </c>
      <c r="J102" s="107">
        <v>320</v>
      </c>
      <c r="K102" s="108">
        <v>2.144</v>
      </c>
      <c r="L102" s="106">
        <v>43301</v>
      </c>
      <c r="M102" s="95"/>
      <c r="N102" s="96"/>
      <c r="O102" s="96"/>
      <c r="P102" s="96"/>
      <c r="Q102" s="96"/>
      <c r="R102" s="96">
        <v>43307</v>
      </c>
      <c r="S102" s="65" t="s">
        <v>38</v>
      </c>
      <c r="T102" s="78">
        <v>620</v>
      </c>
      <c r="U102" s="80">
        <f t="shared" si="2"/>
        <v>1329.28</v>
      </c>
      <c r="V102" s="78"/>
      <c r="W102" s="79"/>
      <c r="X102" s="80">
        <f t="shared" si="3"/>
        <v>1329.28</v>
      </c>
      <c r="Y102" s="86"/>
      <c r="Z102" s="86"/>
      <c r="AA102" s="86"/>
      <c r="AB102" s="86"/>
      <c r="AC102" s="86"/>
    </row>
    <row r="103" customHeight="1" spans="2:29">
      <c r="B103" s="54">
        <v>43301</v>
      </c>
      <c r="C103" s="55">
        <v>7347</v>
      </c>
      <c r="D103" s="56" t="s">
        <v>60</v>
      </c>
      <c r="E103" s="57" t="s">
        <v>61</v>
      </c>
      <c r="F103" s="58" t="s">
        <v>37</v>
      </c>
      <c r="G103" s="55">
        <v>1780</v>
      </c>
      <c r="H103" s="59">
        <v>11.896</v>
      </c>
      <c r="I103" s="93">
        <v>30899560</v>
      </c>
      <c r="J103" s="107">
        <v>1780</v>
      </c>
      <c r="K103" s="108">
        <v>11.896</v>
      </c>
      <c r="L103" s="106">
        <v>43302</v>
      </c>
      <c r="M103" s="95"/>
      <c r="N103" s="96"/>
      <c r="O103" s="96"/>
      <c r="P103" s="96"/>
      <c r="Q103" s="96"/>
      <c r="R103" s="96">
        <v>43306</v>
      </c>
      <c r="S103" s="65" t="s">
        <v>38</v>
      </c>
      <c r="T103" s="78">
        <v>320</v>
      </c>
      <c r="U103" s="80">
        <f t="shared" si="2"/>
        <v>3806.72</v>
      </c>
      <c r="V103" s="78"/>
      <c r="W103" s="79"/>
      <c r="X103" s="80">
        <f t="shared" si="3"/>
        <v>3806.72</v>
      </c>
      <c r="Y103" s="86"/>
      <c r="Z103" s="86"/>
      <c r="AA103" s="86"/>
      <c r="AB103" s="86"/>
      <c r="AC103" s="86"/>
    </row>
    <row r="104" customHeight="1" spans="2:29">
      <c r="B104" s="54"/>
      <c r="C104" s="55">
        <v>7352</v>
      </c>
      <c r="D104" s="56" t="s">
        <v>255</v>
      </c>
      <c r="E104" s="57" t="s">
        <v>72</v>
      </c>
      <c r="F104" s="58" t="s">
        <v>37</v>
      </c>
      <c r="G104" s="55">
        <v>200</v>
      </c>
      <c r="H104" s="59">
        <v>1.307</v>
      </c>
      <c r="I104" s="93">
        <v>30899561</v>
      </c>
      <c r="J104" s="107">
        <v>200</v>
      </c>
      <c r="K104" s="108">
        <v>1.307</v>
      </c>
      <c r="L104" s="106">
        <v>43302</v>
      </c>
      <c r="M104" s="95"/>
      <c r="N104" s="96"/>
      <c r="O104" s="96"/>
      <c r="P104" s="96"/>
      <c r="Q104" s="96"/>
      <c r="R104" s="96">
        <v>43312</v>
      </c>
      <c r="S104" s="65" t="s">
        <v>38</v>
      </c>
      <c r="T104" s="78">
        <v>776</v>
      </c>
      <c r="U104" s="80">
        <f t="shared" si="2"/>
        <v>1014.232</v>
      </c>
      <c r="V104" s="78"/>
      <c r="W104" s="79"/>
      <c r="X104" s="80">
        <f t="shared" si="3"/>
        <v>1014.232</v>
      </c>
      <c r="Y104" s="86"/>
      <c r="Z104" s="86"/>
      <c r="AA104" s="86"/>
      <c r="AB104" s="86"/>
      <c r="AC104" s="86"/>
    </row>
    <row r="105" customHeight="1" spans="2:29">
      <c r="B105" s="54"/>
      <c r="C105" s="55">
        <v>7353</v>
      </c>
      <c r="D105" s="56" t="s">
        <v>347</v>
      </c>
      <c r="E105" s="57" t="s">
        <v>348</v>
      </c>
      <c r="F105" s="58" t="s">
        <v>37</v>
      </c>
      <c r="G105" s="55">
        <v>250</v>
      </c>
      <c r="H105" s="59">
        <v>1.6</v>
      </c>
      <c r="I105" s="93">
        <v>30899562</v>
      </c>
      <c r="J105" s="107">
        <v>250</v>
      </c>
      <c r="K105" s="108">
        <v>1.6</v>
      </c>
      <c r="L105" s="106">
        <v>43302</v>
      </c>
      <c r="M105" s="95"/>
      <c r="N105" s="96"/>
      <c r="O105" s="96"/>
      <c r="P105" s="96"/>
      <c r="Q105" s="96"/>
      <c r="R105" s="96">
        <v>43307</v>
      </c>
      <c r="S105" s="65" t="s">
        <v>38</v>
      </c>
      <c r="T105" s="78">
        <v>740</v>
      </c>
      <c r="U105" s="80">
        <f t="shared" si="2"/>
        <v>1184</v>
      </c>
      <c r="V105" s="78"/>
      <c r="W105" s="79"/>
      <c r="X105" s="80">
        <f t="shared" si="3"/>
        <v>1184</v>
      </c>
      <c r="Y105" s="86"/>
      <c r="Z105" s="86"/>
      <c r="AA105" s="86"/>
      <c r="AB105" s="86"/>
      <c r="AC105" s="86"/>
    </row>
    <row r="106" customHeight="1" spans="2:29">
      <c r="B106" s="54"/>
      <c r="C106" s="55">
        <v>7354</v>
      </c>
      <c r="D106" s="56" t="s">
        <v>332</v>
      </c>
      <c r="E106" s="57" t="s">
        <v>333</v>
      </c>
      <c r="F106" s="58" t="s">
        <v>37</v>
      </c>
      <c r="G106" s="55">
        <v>200</v>
      </c>
      <c r="H106" s="59">
        <v>1.28</v>
      </c>
      <c r="I106" s="93">
        <v>30899563</v>
      </c>
      <c r="J106" s="107">
        <v>200</v>
      </c>
      <c r="K106" s="108">
        <v>1.28</v>
      </c>
      <c r="L106" s="106">
        <v>43302</v>
      </c>
      <c r="M106" s="95"/>
      <c r="N106" s="96"/>
      <c r="O106" s="96"/>
      <c r="P106" s="96"/>
      <c r="Q106" s="96"/>
      <c r="R106" s="96">
        <v>43307</v>
      </c>
      <c r="S106" s="65" t="s">
        <v>38</v>
      </c>
      <c r="T106" s="78">
        <v>815</v>
      </c>
      <c r="U106" s="80">
        <f t="shared" si="2"/>
        <v>1043.2</v>
      </c>
      <c r="V106" s="78"/>
      <c r="W106" s="79"/>
      <c r="X106" s="80">
        <f t="shared" si="3"/>
        <v>1043.2</v>
      </c>
      <c r="Y106" s="86"/>
      <c r="Z106" s="86"/>
      <c r="AA106" s="86"/>
      <c r="AB106" s="86"/>
      <c r="AC106" s="86"/>
    </row>
    <row r="107" customHeight="1" spans="2:29">
      <c r="B107" s="54"/>
      <c r="C107" s="55">
        <v>7355</v>
      </c>
      <c r="D107" s="56" t="s">
        <v>193</v>
      </c>
      <c r="E107" s="57" t="s">
        <v>194</v>
      </c>
      <c r="F107" s="58" t="s">
        <v>37</v>
      </c>
      <c r="G107" s="55">
        <v>3450</v>
      </c>
      <c r="H107" s="59">
        <v>31.05</v>
      </c>
      <c r="I107" s="93">
        <v>30899564</v>
      </c>
      <c r="J107" s="107">
        <v>3450</v>
      </c>
      <c r="K107" s="108">
        <v>31.05</v>
      </c>
      <c r="L107" s="106">
        <v>43302</v>
      </c>
      <c r="M107" s="95"/>
      <c r="N107" s="96"/>
      <c r="O107" s="96"/>
      <c r="P107" s="96"/>
      <c r="Q107" s="96"/>
      <c r="R107" s="96">
        <v>43304</v>
      </c>
      <c r="S107" s="65" t="s">
        <v>38</v>
      </c>
      <c r="T107" s="78">
        <v>625</v>
      </c>
      <c r="U107" s="80">
        <f t="shared" si="2"/>
        <v>19406.25</v>
      </c>
      <c r="V107" s="78"/>
      <c r="W107" s="79"/>
      <c r="X107" s="80">
        <f t="shared" si="3"/>
        <v>19406.25</v>
      </c>
      <c r="Y107" s="86"/>
      <c r="Z107" s="86"/>
      <c r="AA107" s="86"/>
      <c r="AB107" s="86"/>
      <c r="AC107" s="86"/>
    </row>
    <row r="108" customHeight="1" spans="2:29">
      <c r="B108" s="54"/>
      <c r="C108" s="55">
        <v>7359</v>
      </c>
      <c r="D108" s="56" t="s">
        <v>238</v>
      </c>
      <c r="E108" s="57" t="s">
        <v>239</v>
      </c>
      <c r="F108" s="58" t="s">
        <v>37</v>
      </c>
      <c r="G108" s="55">
        <v>200</v>
      </c>
      <c r="H108" s="59">
        <v>1.475</v>
      </c>
      <c r="I108" s="93">
        <v>30899565</v>
      </c>
      <c r="J108" s="107">
        <v>200</v>
      </c>
      <c r="K108" s="108">
        <v>1.475</v>
      </c>
      <c r="L108" s="106">
        <v>43302</v>
      </c>
      <c r="M108" s="95"/>
      <c r="N108" s="96"/>
      <c r="O108" s="96"/>
      <c r="P108" s="96"/>
      <c r="Q108" s="96"/>
      <c r="R108" s="96">
        <v>43306</v>
      </c>
      <c r="S108" s="65" t="s">
        <v>38</v>
      </c>
      <c r="T108" s="78">
        <v>599</v>
      </c>
      <c r="U108" s="80">
        <f t="shared" si="2"/>
        <v>883.525</v>
      </c>
      <c r="V108" s="78"/>
      <c r="W108" s="79"/>
      <c r="X108" s="80">
        <f t="shared" si="3"/>
        <v>883.525</v>
      </c>
      <c r="Y108" s="86"/>
      <c r="Z108" s="86"/>
      <c r="AA108" s="86"/>
      <c r="AB108" s="86"/>
      <c r="AC108" s="86"/>
    </row>
    <row r="109" customHeight="1" spans="2:29">
      <c r="B109" s="54"/>
      <c r="C109" s="55">
        <v>7360</v>
      </c>
      <c r="D109" s="56" t="s">
        <v>786</v>
      </c>
      <c r="E109" s="57" t="s">
        <v>241</v>
      </c>
      <c r="F109" s="58" t="s">
        <v>37</v>
      </c>
      <c r="G109" s="55">
        <v>200</v>
      </c>
      <c r="H109" s="59">
        <v>1.3025</v>
      </c>
      <c r="I109" s="93">
        <v>30899566</v>
      </c>
      <c r="J109" s="107">
        <v>200</v>
      </c>
      <c r="K109" s="108">
        <v>1.3025</v>
      </c>
      <c r="L109" s="106">
        <v>43302</v>
      </c>
      <c r="M109" s="95"/>
      <c r="N109" s="96"/>
      <c r="O109" s="96"/>
      <c r="P109" s="96"/>
      <c r="Q109" s="96"/>
      <c r="R109" s="96">
        <v>43312</v>
      </c>
      <c r="S109" s="65" t="s">
        <v>38</v>
      </c>
      <c r="T109" s="78">
        <v>651</v>
      </c>
      <c r="U109" s="80">
        <f t="shared" si="2"/>
        <v>847.9275</v>
      </c>
      <c r="V109" s="78"/>
      <c r="W109" s="79"/>
      <c r="X109" s="80">
        <f t="shared" si="3"/>
        <v>847.9275</v>
      </c>
      <c r="Y109" s="86"/>
      <c r="Z109" s="86"/>
      <c r="AA109" s="86"/>
      <c r="AB109" s="86"/>
      <c r="AC109" s="86"/>
    </row>
    <row r="110" customHeight="1" spans="2:29">
      <c r="B110" s="54"/>
      <c r="C110" s="55">
        <v>7370</v>
      </c>
      <c r="D110" s="56" t="s">
        <v>181</v>
      </c>
      <c r="E110" s="57" t="s">
        <v>182</v>
      </c>
      <c r="F110" s="58" t="s">
        <v>37</v>
      </c>
      <c r="G110" s="55">
        <v>200</v>
      </c>
      <c r="H110" s="92">
        <v>1.28</v>
      </c>
      <c r="I110" s="93">
        <v>30899567</v>
      </c>
      <c r="J110" s="107">
        <v>200</v>
      </c>
      <c r="K110" s="108">
        <v>1.28</v>
      </c>
      <c r="L110" s="106">
        <v>43302</v>
      </c>
      <c r="M110" s="95"/>
      <c r="N110" s="96"/>
      <c r="O110" s="96"/>
      <c r="P110" s="96"/>
      <c r="Q110" s="96"/>
      <c r="R110" s="96">
        <v>43312</v>
      </c>
      <c r="S110" s="65" t="s">
        <v>38</v>
      </c>
      <c r="T110" s="78">
        <v>666</v>
      </c>
      <c r="U110" s="80">
        <f t="shared" si="2"/>
        <v>852.48</v>
      </c>
      <c r="V110" s="78"/>
      <c r="W110" s="79"/>
      <c r="X110" s="80">
        <f t="shared" si="3"/>
        <v>852.48</v>
      </c>
      <c r="Y110" s="86"/>
      <c r="Z110" s="86"/>
      <c r="AA110" s="86"/>
      <c r="AB110" s="86"/>
      <c r="AC110" s="86"/>
    </row>
    <row r="111" customHeight="1" spans="2:29">
      <c r="B111" s="54"/>
      <c r="C111" s="55">
        <v>7371</v>
      </c>
      <c r="D111" s="56" t="s">
        <v>787</v>
      </c>
      <c r="E111" s="57" t="s">
        <v>543</v>
      </c>
      <c r="F111" s="58" t="s">
        <v>37</v>
      </c>
      <c r="G111" s="55">
        <v>300</v>
      </c>
      <c r="H111" s="59">
        <v>1.92</v>
      </c>
      <c r="I111" s="93">
        <v>30899568</v>
      </c>
      <c r="J111" s="107">
        <v>300</v>
      </c>
      <c r="K111" s="108">
        <v>1.92</v>
      </c>
      <c r="L111" s="106">
        <v>43302</v>
      </c>
      <c r="M111" s="95"/>
      <c r="N111" s="96"/>
      <c r="O111" s="96"/>
      <c r="P111" s="96"/>
      <c r="Q111" s="96"/>
      <c r="R111" s="96">
        <v>43307</v>
      </c>
      <c r="S111" s="65" t="s">
        <v>38</v>
      </c>
      <c r="T111" s="78">
        <v>556</v>
      </c>
      <c r="U111" s="80">
        <f t="shared" si="2"/>
        <v>1067.52</v>
      </c>
      <c r="V111" s="78"/>
      <c r="W111" s="79"/>
      <c r="X111" s="80">
        <f t="shared" si="3"/>
        <v>1067.52</v>
      </c>
      <c r="Y111" s="86"/>
      <c r="Z111" s="86"/>
      <c r="AA111" s="86"/>
      <c r="AB111" s="86"/>
      <c r="AC111" s="86"/>
    </row>
    <row r="112" ht="22.5" customHeight="1" spans="2:29">
      <c r="B112" s="54"/>
      <c r="C112" s="55">
        <v>7373</v>
      </c>
      <c r="D112" s="56" t="s">
        <v>54</v>
      </c>
      <c r="E112" s="57" t="s">
        <v>55</v>
      </c>
      <c r="F112" s="58" t="s">
        <v>37</v>
      </c>
      <c r="G112" s="55">
        <v>545</v>
      </c>
      <c r="H112" s="59">
        <v>4.208</v>
      </c>
      <c r="I112" s="93">
        <v>30899569</v>
      </c>
      <c r="J112" s="107">
        <v>545</v>
      </c>
      <c r="K112" s="108">
        <v>4.208</v>
      </c>
      <c r="L112" s="106">
        <v>43302</v>
      </c>
      <c r="M112" s="95"/>
      <c r="N112" s="96"/>
      <c r="O112" s="96"/>
      <c r="P112" s="96"/>
      <c r="Q112" s="96"/>
      <c r="R112" s="96">
        <v>43312</v>
      </c>
      <c r="S112" s="65" t="s">
        <v>38</v>
      </c>
      <c r="T112" s="78">
        <v>672</v>
      </c>
      <c r="U112" s="80">
        <f t="shared" si="2"/>
        <v>2827.776</v>
      </c>
      <c r="V112" s="78"/>
      <c r="W112" s="79"/>
      <c r="X112" s="80">
        <f t="shared" si="3"/>
        <v>2827.776</v>
      </c>
      <c r="Y112" s="86"/>
      <c r="Z112" s="86"/>
      <c r="AA112" s="86"/>
      <c r="AB112" s="86"/>
      <c r="AC112" s="86"/>
    </row>
    <row r="113" customHeight="1" spans="2:29">
      <c r="B113" s="54"/>
      <c r="C113" s="55">
        <v>7376</v>
      </c>
      <c r="D113" s="56" t="s">
        <v>764</v>
      </c>
      <c r="E113" s="57" t="s">
        <v>43</v>
      </c>
      <c r="F113" s="58" t="s">
        <v>37</v>
      </c>
      <c r="G113" s="55">
        <v>650</v>
      </c>
      <c r="H113" s="59">
        <v>4.775</v>
      </c>
      <c r="I113" s="93">
        <v>30899570</v>
      </c>
      <c r="J113" s="107">
        <v>650</v>
      </c>
      <c r="K113" s="108">
        <v>4.775</v>
      </c>
      <c r="L113" s="106">
        <v>43302</v>
      </c>
      <c r="M113" s="95"/>
      <c r="N113" s="96"/>
      <c r="O113" s="96"/>
      <c r="P113" s="96"/>
      <c r="Q113" s="96"/>
      <c r="R113" s="96">
        <v>43312</v>
      </c>
      <c r="S113" s="65" t="s">
        <v>38</v>
      </c>
      <c r="T113" s="78">
        <v>663</v>
      </c>
      <c r="U113" s="80">
        <f t="shared" si="2"/>
        <v>3165.825</v>
      </c>
      <c r="V113" s="78"/>
      <c r="W113" s="79"/>
      <c r="X113" s="80">
        <f t="shared" si="3"/>
        <v>3165.825</v>
      </c>
      <c r="Y113" s="86"/>
      <c r="Z113" s="86"/>
      <c r="AA113" s="86"/>
      <c r="AB113" s="86"/>
      <c r="AC113" s="86"/>
    </row>
    <row r="114" customHeight="1" spans="2:29">
      <c r="B114" s="54"/>
      <c r="C114" s="55">
        <v>7377</v>
      </c>
      <c r="D114" s="56" t="s">
        <v>103</v>
      </c>
      <c r="E114" s="57" t="s">
        <v>104</v>
      </c>
      <c r="F114" s="58" t="s">
        <v>37</v>
      </c>
      <c r="G114" s="55">
        <v>1300</v>
      </c>
      <c r="H114" s="59">
        <v>10.12</v>
      </c>
      <c r="I114" s="93">
        <v>30899571</v>
      </c>
      <c r="J114" s="107">
        <v>1300</v>
      </c>
      <c r="K114" s="108">
        <v>10.12</v>
      </c>
      <c r="L114" s="106">
        <v>43302</v>
      </c>
      <c r="M114" s="95"/>
      <c r="N114" s="96"/>
      <c r="O114" s="96"/>
      <c r="P114" s="96"/>
      <c r="Q114" s="96"/>
      <c r="R114" s="96">
        <v>43308</v>
      </c>
      <c r="S114" s="65" t="s">
        <v>38</v>
      </c>
      <c r="T114" s="78">
        <v>596</v>
      </c>
      <c r="U114" s="80">
        <f t="shared" si="2"/>
        <v>6031.52</v>
      </c>
      <c r="V114" s="78"/>
      <c r="W114" s="79"/>
      <c r="X114" s="80">
        <f t="shared" si="3"/>
        <v>6031.52</v>
      </c>
      <c r="Y114" s="86"/>
      <c r="Z114" s="86"/>
      <c r="AA114" s="86"/>
      <c r="AB114" s="86"/>
      <c r="AC114" s="86"/>
    </row>
    <row r="115" customHeight="1" spans="2:29">
      <c r="B115" s="54"/>
      <c r="C115" s="55">
        <v>7378</v>
      </c>
      <c r="D115" s="56" t="s">
        <v>665</v>
      </c>
      <c r="E115" s="57" t="s">
        <v>666</v>
      </c>
      <c r="F115" s="58" t="s">
        <v>37</v>
      </c>
      <c r="G115" s="55">
        <v>200</v>
      </c>
      <c r="H115" s="59">
        <v>1.28</v>
      </c>
      <c r="I115" s="93">
        <v>30899572</v>
      </c>
      <c r="J115" s="107">
        <v>200</v>
      </c>
      <c r="K115" s="108">
        <v>1.28</v>
      </c>
      <c r="L115" s="106">
        <v>43302</v>
      </c>
      <c r="M115" s="95"/>
      <c r="N115" s="96"/>
      <c r="O115" s="96"/>
      <c r="P115" s="96"/>
      <c r="Q115" s="96" t="s">
        <v>783</v>
      </c>
      <c r="R115" s="96">
        <v>43308</v>
      </c>
      <c r="S115" s="65" t="s">
        <v>38</v>
      </c>
      <c r="T115" s="78">
        <v>631</v>
      </c>
      <c r="U115" s="80">
        <f t="shared" si="2"/>
        <v>807.68</v>
      </c>
      <c r="V115" s="78"/>
      <c r="W115" s="79"/>
      <c r="X115" s="80">
        <f t="shared" si="3"/>
        <v>807.68</v>
      </c>
      <c r="Y115" s="86"/>
      <c r="Z115" s="86"/>
      <c r="AA115" s="86"/>
      <c r="AB115" s="86"/>
      <c r="AC115" s="86"/>
    </row>
    <row r="116" customHeight="1" spans="2:29">
      <c r="B116" s="54"/>
      <c r="C116" s="55">
        <v>7385</v>
      </c>
      <c r="D116" s="56" t="s">
        <v>322</v>
      </c>
      <c r="E116" s="57" t="s">
        <v>301</v>
      </c>
      <c r="F116" s="58" t="s">
        <v>37</v>
      </c>
      <c r="G116" s="55">
        <v>755</v>
      </c>
      <c r="H116" s="59">
        <v>5.237</v>
      </c>
      <c r="I116" s="93">
        <v>30899573</v>
      </c>
      <c r="J116" s="107">
        <v>755</v>
      </c>
      <c r="K116" s="108">
        <v>5.237</v>
      </c>
      <c r="L116" s="106">
        <v>43302</v>
      </c>
      <c r="M116" s="95"/>
      <c r="N116" s="96"/>
      <c r="O116" s="96"/>
      <c r="P116" s="96"/>
      <c r="Q116" s="96"/>
      <c r="R116" s="96">
        <v>43308</v>
      </c>
      <c r="S116" s="65" t="s">
        <v>38</v>
      </c>
      <c r="T116" s="78">
        <v>620</v>
      </c>
      <c r="U116" s="80">
        <f t="shared" si="2"/>
        <v>3246.94</v>
      </c>
      <c r="V116" s="78"/>
      <c r="W116" s="79"/>
      <c r="X116" s="80">
        <f t="shared" si="3"/>
        <v>3246.94</v>
      </c>
      <c r="Y116" s="86"/>
      <c r="Z116" s="86"/>
      <c r="AA116" s="86"/>
      <c r="AB116" s="86"/>
      <c r="AC116" s="86"/>
    </row>
    <row r="117" customHeight="1" spans="2:29">
      <c r="B117" s="54"/>
      <c r="C117" s="55">
        <v>7386</v>
      </c>
      <c r="D117" s="56" t="s">
        <v>302</v>
      </c>
      <c r="E117" s="57" t="s">
        <v>45</v>
      </c>
      <c r="F117" s="58" t="s">
        <v>37</v>
      </c>
      <c r="G117" s="55">
        <v>400</v>
      </c>
      <c r="H117" s="59">
        <v>2.86</v>
      </c>
      <c r="I117" s="93">
        <v>30899574</v>
      </c>
      <c r="J117" s="107">
        <v>400</v>
      </c>
      <c r="K117" s="108">
        <v>2.86</v>
      </c>
      <c r="L117" s="106">
        <v>43302</v>
      </c>
      <c r="M117" s="95"/>
      <c r="N117" s="96"/>
      <c r="O117" s="96"/>
      <c r="P117" s="96"/>
      <c r="Q117" s="96"/>
      <c r="R117" s="96">
        <v>43308</v>
      </c>
      <c r="S117" s="65" t="s">
        <v>38</v>
      </c>
      <c r="T117" s="78">
        <v>520</v>
      </c>
      <c r="U117" s="80">
        <f t="shared" si="2"/>
        <v>1487.2</v>
      </c>
      <c r="V117" s="78"/>
      <c r="W117" s="79"/>
      <c r="X117" s="80">
        <f t="shared" si="3"/>
        <v>1487.2</v>
      </c>
      <c r="Y117" s="86"/>
      <c r="Z117" s="86"/>
      <c r="AA117" s="86"/>
      <c r="AB117" s="86"/>
      <c r="AC117" s="86"/>
    </row>
    <row r="118" customHeight="1" spans="2:29">
      <c r="B118" s="54">
        <v>43304</v>
      </c>
      <c r="C118" s="55">
        <v>7491</v>
      </c>
      <c r="D118" s="56" t="s">
        <v>66</v>
      </c>
      <c r="E118" s="57" t="s">
        <v>51</v>
      </c>
      <c r="F118" s="58" t="s">
        <v>37</v>
      </c>
      <c r="G118" s="55">
        <v>950</v>
      </c>
      <c r="H118" s="59">
        <v>6.98</v>
      </c>
      <c r="I118" s="93">
        <v>30899501</v>
      </c>
      <c r="J118" s="107">
        <v>950</v>
      </c>
      <c r="K118" s="108">
        <v>6.98</v>
      </c>
      <c r="L118" s="106">
        <v>43305</v>
      </c>
      <c r="M118" s="95"/>
      <c r="N118" s="96"/>
      <c r="O118" s="96"/>
      <c r="P118" s="96"/>
      <c r="Q118" s="96"/>
      <c r="R118" s="96">
        <v>43308</v>
      </c>
      <c r="S118" s="65" t="s">
        <v>38</v>
      </c>
      <c r="T118" s="78">
        <v>540</v>
      </c>
      <c r="U118" s="80">
        <f t="shared" si="2"/>
        <v>3769.2</v>
      </c>
      <c r="V118" s="78"/>
      <c r="W118" s="79"/>
      <c r="X118" s="80">
        <f t="shared" si="3"/>
        <v>3769.2</v>
      </c>
      <c r="Y118" s="86"/>
      <c r="Z118" s="86"/>
      <c r="AA118" s="86"/>
      <c r="AB118" s="86"/>
      <c r="AC118" s="86"/>
    </row>
    <row r="119" customHeight="1" spans="2:29">
      <c r="B119" s="54"/>
      <c r="C119" s="55">
        <v>7493</v>
      </c>
      <c r="D119" s="56" t="s">
        <v>58</v>
      </c>
      <c r="E119" s="57" t="s">
        <v>59</v>
      </c>
      <c r="F119" s="58" t="s">
        <v>37</v>
      </c>
      <c r="G119" s="55">
        <v>450</v>
      </c>
      <c r="H119" s="59">
        <v>3.69</v>
      </c>
      <c r="I119" s="93">
        <v>30899502</v>
      </c>
      <c r="J119" s="107">
        <v>450</v>
      </c>
      <c r="K119" s="108">
        <v>3.69</v>
      </c>
      <c r="L119" s="106">
        <v>43305</v>
      </c>
      <c r="M119" s="95"/>
      <c r="N119" s="96"/>
      <c r="O119" s="96"/>
      <c r="P119" s="96"/>
      <c r="Q119" s="96"/>
      <c r="R119" s="96">
        <v>43311</v>
      </c>
      <c r="S119" s="65" t="s">
        <v>38</v>
      </c>
      <c r="T119" s="78">
        <v>871</v>
      </c>
      <c r="U119" s="80">
        <f t="shared" si="2"/>
        <v>3213.99</v>
      </c>
      <c r="V119" s="78"/>
      <c r="W119" s="79"/>
      <c r="X119" s="80">
        <f t="shared" si="3"/>
        <v>3213.99</v>
      </c>
      <c r="Y119" s="86"/>
      <c r="Z119" s="86"/>
      <c r="AA119" s="86"/>
      <c r="AB119" s="86"/>
      <c r="AC119" s="86"/>
    </row>
    <row r="120" customHeight="1" spans="2:29">
      <c r="B120" s="54"/>
      <c r="C120" s="55">
        <v>7505</v>
      </c>
      <c r="D120" s="56" t="s">
        <v>44</v>
      </c>
      <c r="E120" s="57" t="s">
        <v>45</v>
      </c>
      <c r="F120" s="58" t="s">
        <v>37</v>
      </c>
      <c r="G120" s="55">
        <v>500</v>
      </c>
      <c r="H120" s="59">
        <v>3.95</v>
      </c>
      <c r="I120" s="93">
        <v>30899503</v>
      </c>
      <c r="J120" s="107">
        <v>500</v>
      </c>
      <c r="K120" s="108">
        <v>3.95</v>
      </c>
      <c r="L120" s="106">
        <v>43305</v>
      </c>
      <c r="M120" s="95"/>
      <c r="N120" s="96"/>
      <c r="O120" s="96"/>
      <c r="P120" s="96"/>
      <c r="Q120" s="96"/>
      <c r="R120" s="96">
        <v>43310</v>
      </c>
      <c r="S120" s="65" t="s">
        <v>38</v>
      </c>
      <c r="T120" s="78">
        <v>520</v>
      </c>
      <c r="U120" s="80">
        <f t="shared" si="2"/>
        <v>2054</v>
      </c>
      <c r="V120" s="78"/>
      <c r="W120" s="79"/>
      <c r="X120" s="80">
        <f t="shared" si="3"/>
        <v>2054</v>
      </c>
      <c r="Y120" s="86"/>
      <c r="Z120" s="86"/>
      <c r="AA120" s="86"/>
      <c r="AB120" s="86"/>
      <c r="AC120" s="86"/>
    </row>
    <row r="121" customHeight="1" spans="2:29">
      <c r="B121" s="54"/>
      <c r="C121" s="55">
        <v>7510</v>
      </c>
      <c r="D121" s="56" t="s">
        <v>599</v>
      </c>
      <c r="E121" s="57" t="s">
        <v>600</v>
      </c>
      <c r="F121" s="58" t="s">
        <v>37</v>
      </c>
      <c r="G121" s="55">
        <v>350</v>
      </c>
      <c r="H121" s="59">
        <v>2.24</v>
      </c>
      <c r="I121" s="93">
        <v>30899504</v>
      </c>
      <c r="J121" s="107">
        <v>350</v>
      </c>
      <c r="K121" s="108">
        <v>2.24</v>
      </c>
      <c r="L121" s="106">
        <v>43305</v>
      </c>
      <c r="M121" s="95"/>
      <c r="N121" s="96"/>
      <c r="O121" s="96"/>
      <c r="P121" s="96"/>
      <c r="Q121" s="96"/>
      <c r="R121" s="96">
        <v>43311</v>
      </c>
      <c r="S121" s="65" t="s">
        <v>38</v>
      </c>
      <c r="T121" s="78">
        <v>780</v>
      </c>
      <c r="U121" s="80">
        <f t="shared" si="2"/>
        <v>1747.2</v>
      </c>
      <c r="V121" s="78"/>
      <c r="W121" s="79"/>
      <c r="X121" s="80">
        <f t="shared" si="3"/>
        <v>1747.2</v>
      </c>
      <c r="Y121" s="86"/>
      <c r="Z121" s="86"/>
      <c r="AA121" s="86"/>
      <c r="AB121" s="86"/>
      <c r="AC121" s="86"/>
    </row>
    <row r="122" customHeight="1" spans="2:29">
      <c r="B122" s="54"/>
      <c r="C122" s="55">
        <v>7513</v>
      </c>
      <c r="D122" s="56" t="s">
        <v>338</v>
      </c>
      <c r="E122" s="57" t="s">
        <v>339</v>
      </c>
      <c r="F122" s="58" t="s">
        <v>37</v>
      </c>
      <c r="G122" s="55">
        <v>405</v>
      </c>
      <c r="H122" s="59">
        <v>2.817</v>
      </c>
      <c r="I122" s="93">
        <v>30899505</v>
      </c>
      <c r="J122" s="107">
        <v>405</v>
      </c>
      <c r="K122" s="108">
        <v>2.817</v>
      </c>
      <c r="L122" s="106">
        <v>43305</v>
      </c>
      <c r="M122" s="95"/>
      <c r="N122" s="96"/>
      <c r="O122" s="96"/>
      <c r="P122" s="96"/>
      <c r="Q122" s="96"/>
      <c r="R122" s="96">
        <v>43310</v>
      </c>
      <c r="S122" s="65" t="s">
        <v>38</v>
      </c>
      <c r="T122" s="78">
        <v>563</v>
      </c>
      <c r="U122" s="80">
        <f t="shared" si="2"/>
        <v>1585.971</v>
      </c>
      <c r="V122" s="78"/>
      <c r="W122" s="79"/>
      <c r="X122" s="80">
        <f t="shared" si="3"/>
        <v>1585.971</v>
      </c>
      <c r="Y122" s="86"/>
      <c r="Z122" s="86"/>
      <c r="AA122" s="86"/>
      <c r="AB122" s="86"/>
      <c r="AC122" s="86"/>
    </row>
    <row r="123" customHeight="1" spans="2:29">
      <c r="B123" s="54"/>
      <c r="C123" s="55">
        <v>7514</v>
      </c>
      <c r="D123" s="56" t="s">
        <v>41</v>
      </c>
      <c r="E123" s="57" t="s">
        <v>40</v>
      </c>
      <c r="F123" s="58" t="s">
        <v>37</v>
      </c>
      <c r="G123" s="55">
        <v>2410</v>
      </c>
      <c r="H123" s="59">
        <v>15.901</v>
      </c>
      <c r="I123" s="93">
        <v>30899506</v>
      </c>
      <c r="J123" s="107">
        <v>2410</v>
      </c>
      <c r="K123" s="108">
        <v>15.901</v>
      </c>
      <c r="L123" s="106">
        <v>43305</v>
      </c>
      <c r="M123" s="95"/>
      <c r="N123" s="96"/>
      <c r="O123" s="96"/>
      <c r="P123" s="96"/>
      <c r="Q123" s="96"/>
      <c r="R123" s="96">
        <v>43309</v>
      </c>
      <c r="S123" s="65" t="s">
        <v>38</v>
      </c>
      <c r="T123" s="78">
        <v>479</v>
      </c>
      <c r="U123" s="80">
        <f t="shared" si="2"/>
        <v>7616.579</v>
      </c>
      <c r="V123" s="78"/>
      <c r="W123" s="79"/>
      <c r="X123" s="80">
        <f t="shared" si="3"/>
        <v>7616.579</v>
      </c>
      <c r="Y123" s="86"/>
      <c r="Z123" s="86"/>
      <c r="AA123" s="86"/>
      <c r="AB123" s="86"/>
      <c r="AC123" s="86"/>
    </row>
    <row r="124" customHeight="1" spans="2:29">
      <c r="B124" s="54"/>
      <c r="C124" s="55">
        <v>7516</v>
      </c>
      <c r="D124" s="56" t="s">
        <v>101</v>
      </c>
      <c r="E124" s="57" t="s">
        <v>102</v>
      </c>
      <c r="F124" s="58" t="s">
        <v>37</v>
      </c>
      <c r="G124" s="55">
        <v>260</v>
      </c>
      <c r="H124" s="59">
        <v>1.718</v>
      </c>
      <c r="I124" s="93">
        <v>30899507</v>
      </c>
      <c r="J124" s="107">
        <v>260</v>
      </c>
      <c r="K124" s="108">
        <v>1.718</v>
      </c>
      <c r="L124" s="106">
        <v>43305</v>
      </c>
      <c r="M124" s="95"/>
      <c r="N124" s="96"/>
      <c r="O124" s="96"/>
      <c r="P124" s="96"/>
      <c r="Q124" s="96"/>
      <c r="R124" s="96">
        <v>43311</v>
      </c>
      <c r="S124" s="65" t="s">
        <v>38</v>
      </c>
      <c r="T124" s="78">
        <v>884</v>
      </c>
      <c r="U124" s="80">
        <f t="shared" si="2"/>
        <v>1518.712</v>
      </c>
      <c r="V124" s="78"/>
      <c r="W124" s="79"/>
      <c r="X124" s="80">
        <f t="shared" si="3"/>
        <v>1518.712</v>
      </c>
      <c r="Y124" s="86"/>
      <c r="Z124" s="86"/>
      <c r="AA124" s="86"/>
      <c r="AB124" s="86"/>
      <c r="AC124" s="86"/>
    </row>
    <row r="125" customHeight="1" spans="2:29">
      <c r="B125" s="54"/>
      <c r="C125" s="55">
        <v>7520</v>
      </c>
      <c r="D125" s="56" t="s">
        <v>227</v>
      </c>
      <c r="E125" s="57" t="s">
        <v>228</v>
      </c>
      <c r="F125" s="58" t="s">
        <v>37</v>
      </c>
      <c r="G125" s="55">
        <v>330</v>
      </c>
      <c r="H125" s="59">
        <v>2.274</v>
      </c>
      <c r="I125" s="93">
        <v>30899508</v>
      </c>
      <c r="J125" s="107">
        <v>330</v>
      </c>
      <c r="K125" s="108">
        <v>2.274</v>
      </c>
      <c r="L125" s="106">
        <v>43305</v>
      </c>
      <c r="M125" s="95"/>
      <c r="N125" s="96"/>
      <c r="O125" s="96"/>
      <c r="P125" s="96"/>
      <c r="Q125" s="96"/>
      <c r="R125" s="96">
        <v>43309</v>
      </c>
      <c r="S125" s="65" t="s">
        <v>38</v>
      </c>
      <c r="T125" s="78">
        <v>426</v>
      </c>
      <c r="U125" s="80">
        <f t="shared" si="2"/>
        <v>968.724</v>
      </c>
      <c r="V125" s="78"/>
      <c r="W125" s="79"/>
      <c r="X125" s="80">
        <f t="shared" si="3"/>
        <v>968.724</v>
      </c>
      <c r="Y125" s="86"/>
      <c r="Z125" s="86"/>
      <c r="AA125" s="86"/>
      <c r="AB125" s="86"/>
      <c r="AC125" s="86"/>
    </row>
    <row r="126" customHeight="1" spans="2:29">
      <c r="B126" s="54"/>
      <c r="C126" s="55">
        <v>7532</v>
      </c>
      <c r="D126" s="56" t="s">
        <v>361</v>
      </c>
      <c r="E126" s="57" t="s">
        <v>76</v>
      </c>
      <c r="F126" s="58" t="s">
        <v>37</v>
      </c>
      <c r="G126" s="55">
        <v>1190</v>
      </c>
      <c r="H126" s="59">
        <v>7.202</v>
      </c>
      <c r="I126" s="93">
        <v>30899509</v>
      </c>
      <c r="J126" s="107">
        <v>1190</v>
      </c>
      <c r="K126" s="108">
        <v>7.202</v>
      </c>
      <c r="L126" s="106">
        <v>43305</v>
      </c>
      <c r="M126" s="95"/>
      <c r="N126" s="96"/>
      <c r="O126" s="96"/>
      <c r="P126" s="96"/>
      <c r="Q126" s="96" t="s">
        <v>788</v>
      </c>
      <c r="R126" s="96">
        <v>43313</v>
      </c>
      <c r="S126" s="65" t="s">
        <v>38</v>
      </c>
      <c r="T126" s="78">
        <v>460</v>
      </c>
      <c r="U126" s="80">
        <f t="shared" si="2"/>
        <v>3312.92</v>
      </c>
      <c r="V126" s="78"/>
      <c r="W126" s="79"/>
      <c r="X126" s="80">
        <f t="shared" si="3"/>
        <v>3312.92</v>
      </c>
      <c r="Y126" s="86"/>
      <c r="Z126" s="86"/>
      <c r="AA126" s="86"/>
      <c r="AB126" s="86"/>
      <c r="AC126" s="86"/>
    </row>
    <row r="127" customHeight="1" spans="2:29">
      <c r="B127" s="54"/>
      <c r="C127" s="55">
        <v>7536</v>
      </c>
      <c r="D127" s="56" t="s">
        <v>209</v>
      </c>
      <c r="E127" s="57" t="s">
        <v>210</v>
      </c>
      <c r="F127" s="58" t="s">
        <v>37</v>
      </c>
      <c r="G127" s="55">
        <v>210</v>
      </c>
      <c r="H127" s="59">
        <v>1.38</v>
      </c>
      <c r="I127" s="93">
        <v>30899510</v>
      </c>
      <c r="J127" s="107">
        <v>210</v>
      </c>
      <c r="K127" s="108">
        <v>1.38</v>
      </c>
      <c r="L127" s="106">
        <v>43305</v>
      </c>
      <c r="M127" s="95"/>
      <c r="N127" s="96"/>
      <c r="O127" s="96"/>
      <c r="P127" s="96"/>
      <c r="Q127" s="96" t="s">
        <v>789</v>
      </c>
      <c r="R127" s="96">
        <v>43313</v>
      </c>
      <c r="S127" s="65" t="s">
        <v>38</v>
      </c>
      <c r="T127" s="78">
        <v>573</v>
      </c>
      <c r="U127" s="80">
        <f t="shared" si="2"/>
        <v>790.74</v>
      </c>
      <c r="V127" s="78"/>
      <c r="W127" s="79"/>
      <c r="X127" s="80">
        <f t="shared" si="3"/>
        <v>790.74</v>
      </c>
      <c r="Y127" s="86"/>
      <c r="Z127" s="86"/>
      <c r="AA127" s="86"/>
      <c r="AB127" s="86"/>
      <c r="AC127" s="86"/>
    </row>
    <row r="128" customHeight="1" spans="2:29">
      <c r="B128" s="54"/>
      <c r="C128" s="55">
        <v>7537</v>
      </c>
      <c r="D128" s="56" t="s">
        <v>790</v>
      </c>
      <c r="E128" s="57" t="s">
        <v>280</v>
      </c>
      <c r="F128" s="58" t="s">
        <v>37</v>
      </c>
      <c r="G128" s="55">
        <v>200</v>
      </c>
      <c r="H128" s="59">
        <v>1.415</v>
      </c>
      <c r="I128" s="93">
        <v>30899511</v>
      </c>
      <c r="J128" s="107">
        <v>200</v>
      </c>
      <c r="K128" s="108">
        <v>1.415</v>
      </c>
      <c r="L128" s="106">
        <v>43305</v>
      </c>
      <c r="M128" s="95"/>
      <c r="N128" s="96"/>
      <c r="O128" s="96"/>
      <c r="P128" s="96"/>
      <c r="Q128" s="96"/>
      <c r="R128" s="96">
        <v>43310</v>
      </c>
      <c r="S128" s="65" t="s">
        <v>38</v>
      </c>
      <c r="T128" s="78">
        <v>692</v>
      </c>
      <c r="U128" s="80">
        <f t="shared" si="2"/>
        <v>979.18</v>
      </c>
      <c r="V128" s="78"/>
      <c r="W128" s="79"/>
      <c r="X128" s="80">
        <f t="shared" si="3"/>
        <v>979.18</v>
      </c>
      <c r="Y128" s="86"/>
      <c r="Z128" s="86"/>
      <c r="AA128" s="86"/>
      <c r="AB128" s="86"/>
      <c r="AC128" s="86"/>
    </row>
    <row r="129" customHeight="1" spans="2:29">
      <c r="B129" s="54"/>
      <c r="C129" s="55">
        <v>7538</v>
      </c>
      <c r="D129" s="56" t="s">
        <v>265</v>
      </c>
      <c r="E129" s="57" t="s">
        <v>266</v>
      </c>
      <c r="F129" s="58" t="s">
        <v>37</v>
      </c>
      <c r="G129" s="55">
        <v>220</v>
      </c>
      <c r="H129" s="59">
        <v>1.564</v>
      </c>
      <c r="I129" s="93">
        <v>30899512</v>
      </c>
      <c r="J129" s="107">
        <v>220</v>
      </c>
      <c r="K129" s="108">
        <v>1.564</v>
      </c>
      <c r="L129" s="106">
        <v>43305</v>
      </c>
      <c r="M129" s="95"/>
      <c r="N129" s="96"/>
      <c r="O129" s="96"/>
      <c r="P129" s="96"/>
      <c r="Q129" s="96"/>
      <c r="R129" s="96">
        <v>43312</v>
      </c>
      <c r="S129" s="65" t="s">
        <v>38</v>
      </c>
      <c r="T129" s="78">
        <v>650</v>
      </c>
      <c r="U129" s="80">
        <f t="shared" si="2"/>
        <v>1016.6</v>
      </c>
      <c r="V129" s="78"/>
      <c r="W129" s="79"/>
      <c r="X129" s="80">
        <f t="shared" si="3"/>
        <v>1016.6</v>
      </c>
      <c r="Y129" s="86"/>
      <c r="Z129" s="86"/>
      <c r="AA129" s="86"/>
      <c r="AB129" s="86"/>
      <c r="AC129" s="86"/>
    </row>
    <row r="130" customHeight="1" spans="2:29">
      <c r="B130" s="54"/>
      <c r="C130" s="55">
        <v>7568</v>
      </c>
      <c r="D130" s="56" t="s">
        <v>528</v>
      </c>
      <c r="E130" s="57" t="s">
        <v>276</v>
      </c>
      <c r="F130" s="58" t="s">
        <v>37</v>
      </c>
      <c r="G130" s="55">
        <v>260</v>
      </c>
      <c r="H130" s="59">
        <v>1.664</v>
      </c>
      <c r="I130" s="93">
        <v>30899513</v>
      </c>
      <c r="J130" s="107">
        <v>260</v>
      </c>
      <c r="K130" s="108">
        <v>1.664</v>
      </c>
      <c r="L130" s="106">
        <v>43305</v>
      </c>
      <c r="M130" s="95"/>
      <c r="N130" s="96"/>
      <c r="O130" s="96"/>
      <c r="P130" s="96"/>
      <c r="Q130" s="96"/>
      <c r="R130" s="96">
        <v>43310</v>
      </c>
      <c r="S130" s="65" t="s">
        <v>38</v>
      </c>
      <c r="T130" s="78">
        <v>581</v>
      </c>
      <c r="U130" s="80">
        <f t="shared" si="2"/>
        <v>966.784</v>
      </c>
      <c r="V130" s="78"/>
      <c r="W130" s="79"/>
      <c r="X130" s="80">
        <f t="shared" si="3"/>
        <v>966.784</v>
      </c>
      <c r="Y130" s="86"/>
      <c r="Z130" s="86"/>
      <c r="AA130" s="86"/>
      <c r="AB130" s="86"/>
      <c r="AC130" s="86"/>
    </row>
    <row r="131" customHeight="1" spans="2:29">
      <c r="B131" s="54"/>
      <c r="C131" s="55">
        <v>7569</v>
      </c>
      <c r="D131" s="56" t="s">
        <v>588</v>
      </c>
      <c r="E131" s="57" t="s">
        <v>589</v>
      </c>
      <c r="F131" s="58" t="s">
        <v>37</v>
      </c>
      <c r="G131" s="55">
        <v>200</v>
      </c>
      <c r="H131" s="59">
        <v>1.568</v>
      </c>
      <c r="I131" s="93">
        <v>30899514</v>
      </c>
      <c r="J131" s="107">
        <v>200</v>
      </c>
      <c r="K131" s="108">
        <v>1.568</v>
      </c>
      <c r="L131" s="106">
        <v>43305</v>
      </c>
      <c r="M131" s="95"/>
      <c r="N131" s="96"/>
      <c r="O131" s="96"/>
      <c r="P131" s="96"/>
      <c r="Q131" s="96"/>
      <c r="R131" s="96">
        <v>43312</v>
      </c>
      <c r="S131" s="65" t="s">
        <v>38</v>
      </c>
      <c r="T131" s="78">
        <v>656</v>
      </c>
      <c r="U131" s="80">
        <f t="shared" si="2"/>
        <v>1028.608</v>
      </c>
      <c r="V131" s="78"/>
      <c r="W131" s="79"/>
      <c r="X131" s="80">
        <f t="shared" si="3"/>
        <v>1028.608</v>
      </c>
      <c r="Y131" s="86"/>
      <c r="Z131" s="86"/>
      <c r="AA131" s="86"/>
      <c r="AB131" s="86"/>
      <c r="AC131" s="86"/>
    </row>
    <row r="132" customHeight="1" spans="2:29">
      <c r="B132" s="54"/>
      <c r="C132" s="55">
        <v>7570</v>
      </c>
      <c r="D132" s="56" t="s">
        <v>791</v>
      </c>
      <c r="E132" s="57" t="s">
        <v>792</v>
      </c>
      <c r="F132" s="58" t="s">
        <v>37</v>
      </c>
      <c r="G132" s="55">
        <v>220</v>
      </c>
      <c r="H132" s="59">
        <v>1.958</v>
      </c>
      <c r="I132" s="93">
        <v>30899515</v>
      </c>
      <c r="J132" s="107">
        <v>220</v>
      </c>
      <c r="K132" s="108">
        <v>1.958</v>
      </c>
      <c r="L132" s="106">
        <v>43305</v>
      </c>
      <c r="M132" s="95"/>
      <c r="N132" s="96"/>
      <c r="O132" s="96"/>
      <c r="P132" s="96"/>
      <c r="Q132" s="96"/>
      <c r="R132" s="96">
        <v>43312</v>
      </c>
      <c r="S132" s="65" t="s">
        <v>38</v>
      </c>
      <c r="T132" s="78">
        <v>452</v>
      </c>
      <c r="U132" s="80">
        <f t="shared" ref="U132:U195" si="4">T132*H132</f>
        <v>885.016</v>
      </c>
      <c r="V132" s="78"/>
      <c r="W132" s="79"/>
      <c r="X132" s="80">
        <f t="shared" ref="X132:X195" si="5">W132+U132</f>
        <v>885.016</v>
      </c>
      <c r="Y132" s="86"/>
      <c r="Z132" s="86"/>
      <c r="AA132" s="86"/>
      <c r="AB132" s="86"/>
      <c r="AC132" s="86"/>
    </row>
    <row r="133" customHeight="1" spans="2:29">
      <c r="B133" s="54"/>
      <c r="C133" s="55">
        <v>7571</v>
      </c>
      <c r="D133" s="56" t="s">
        <v>257</v>
      </c>
      <c r="E133" s="57" t="s">
        <v>258</v>
      </c>
      <c r="F133" s="58" t="s">
        <v>37</v>
      </c>
      <c r="G133" s="55">
        <v>2200</v>
      </c>
      <c r="H133" s="59">
        <v>19.8</v>
      </c>
      <c r="I133" s="93">
        <v>30899516</v>
      </c>
      <c r="J133" s="107">
        <v>2200</v>
      </c>
      <c r="K133" s="108">
        <v>19.8</v>
      </c>
      <c r="L133" s="106">
        <v>43305</v>
      </c>
      <c r="M133" s="95"/>
      <c r="N133" s="96"/>
      <c r="O133" s="96"/>
      <c r="P133" s="96"/>
      <c r="Q133" s="96"/>
      <c r="R133" s="96">
        <v>43311</v>
      </c>
      <c r="S133" s="65" t="s">
        <v>38</v>
      </c>
      <c r="T133" s="78">
        <v>320</v>
      </c>
      <c r="U133" s="80">
        <f t="shared" si="4"/>
        <v>6336</v>
      </c>
      <c r="V133" s="78"/>
      <c r="W133" s="79"/>
      <c r="X133" s="80">
        <f t="shared" si="5"/>
        <v>6336</v>
      </c>
      <c r="Y133" s="86"/>
      <c r="Z133" s="86"/>
      <c r="AA133" s="86"/>
      <c r="AB133" s="86"/>
      <c r="AC133" s="86"/>
    </row>
    <row r="134" customHeight="1" spans="2:29">
      <c r="B134" s="54"/>
      <c r="C134" s="55">
        <v>7572</v>
      </c>
      <c r="D134" s="56" t="s">
        <v>699</v>
      </c>
      <c r="E134" s="57" t="s">
        <v>700</v>
      </c>
      <c r="F134" s="58" t="s">
        <v>37</v>
      </c>
      <c r="G134" s="55">
        <v>220</v>
      </c>
      <c r="H134" s="59">
        <v>1.958</v>
      </c>
      <c r="I134" s="93">
        <v>30899517</v>
      </c>
      <c r="J134" s="107">
        <v>220</v>
      </c>
      <c r="K134" s="108">
        <v>1.958</v>
      </c>
      <c r="L134" s="106">
        <v>43305</v>
      </c>
      <c r="M134" s="95"/>
      <c r="N134" s="96"/>
      <c r="O134" s="96"/>
      <c r="P134" s="96"/>
      <c r="Q134" s="96"/>
      <c r="R134" s="96">
        <v>43312</v>
      </c>
      <c r="S134" s="65" t="s">
        <v>38</v>
      </c>
      <c r="T134" s="78">
        <v>530</v>
      </c>
      <c r="U134" s="80">
        <f t="shared" si="4"/>
        <v>1037.74</v>
      </c>
      <c r="V134" s="78"/>
      <c r="W134" s="79"/>
      <c r="X134" s="80">
        <f t="shared" si="5"/>
        <v>1037.74</v>
      </c>
      <c r="Y134" s="86"/>
      <c r="Z134" s="86"/>
      <c r="AA134" s="86"/>
      <c r="AB134" s="86"/>
      <c r="AC134" s="86"/>
    </row>
    <row r="135" customHeight="1" spans="2:29">
      <c r="B135" s="54"/>
      <c r="C135" s="55">
        <v>7573</v>
      </c>
      <c r="D135" s="56" t="s">
        <v>234</v>
      </c>
      <c r="E135" s="57" t="s">
        <v>235</v>
      </c>
      <c r="F135" s="58" t="s">
        <v>37</v>
      </c>
      <c r="G135" s="55">
        <v>286</v>
      </c>
      <c r="H135" s="59">
        <v>1.9939</v>
      </c>
      <c r="I135" s="93">
        <v>30899518</v>
      </c>
      <c r="J135" s="107">
        <v>286</v>
      </c>
      <c r="K135" s="108">
        <v>1.9939</v>
      </c>
      <c r="L135" s="106">
        <v>43305</v>
      </c>
      <c r="M135" s="95"/>
      <c r="N135" s="96"/>
      <c r="O135" s="96"/>
      <c r="P135" s="96"/>
      <c r="Q135" s="96"/>
      <c r="R135" s="96">
        <v>43311</v>
      </c>
      <c r="S135" s="65" t="s">
        <v>38</v>
      </c>
      <c r="T135" s="78">
        <v>660</v>
      </c>
      <c r="U135" s="80">
        <f t="shared" si="4"/>
        <v>1315.974</v>
      </c>
      <c r="V135" s="78"/>
      <c r="W135" s="79"/>
      <c r="X135" s="80">
        <f t="shared" si="5"/>
        <v>1315.974</v>
      </c>
      <c r="Y135" s="86"/>
      <c r="Z135" s="86"/>
      <c r="AA135" s="86"/>
      <c r="AB135" s="86"/>
      <c r="AC135" s="86"/>
    </row>
    <row r="136" customHeight="1" spans="2:29">
      <c r="B136" s="54"/>
      <c r="C136" s="55">
        <v>7579</v>
      </c>
      <c r="D136" s="56" t="s">
        <v>793</v>
      </c>
      <c r="E136" s="57" t="s">
        <v>93</v>
      </c>
      <c r="F136" s="58" t="s">
        <v>37</v>
      </c>
      <c r="G136" s="55">
        <v>200</v>
      </c>
      <c r="H136" s="59">
        <v>1.28</v>
      </c>
      <c r="I136" s="93">
        <v>30899519</v>
      </c>
      <c r="J136" s="107">
        <v>200</v>
      </c>
      <c r="K136" s="108">
        <v>1.28</v>
      </c>
      <c r="L136" s="106">
        <v>43305</v>
      </c>
      <c r="M136" s="95"/>
      <c r="N136" s="96"/>
      <c r="O136" s="96"/>
      <c r="P136" s="96"/>
      <c r="Q136" s="96"/>
      <c r="R136" s="96">
        <v>43308</v>
      </c>
      <c r="S136" s="65" t="s">
        <v>38</v>
      </c>
      <c r="T136" s="78">
        <v>621</v>
      </c>
      <c r="U136" s="80">
        <f t="shared" si="4"/>
        <v>794.88</v>
      </c>
      <c r="V136" s="78"/>
      <c r="W136" s="79"/>
      <c r="X136" s="80">
        <f t="shared" si="5"/>
        <v>794.88</v>
      </c>
      <c r="Y136" s="86"/>
      <c r="Z136" s="86"/>
      <c r="AA136" s="86"/>
      <c r="AB136" s="86"/>
      <c r="AC136" s="86"/>
    </row>
    <row r="137" customHeight="1" spans="2:29">
      <c r="B137" s="54"/>
      <c r="C137" s="55">
        <v>7580</v>
      </c>
      <c r="D137" s="56" t="s">
        <v>320</v>
      </c>
      <c r="E137" s="57" t="s">
        <v>321</v>
      </c>
      <c r="F137" s="58" t="s">
        <v>37</v>
      </c>
      <c r="G137" s="55">
        <v>360</v>
      </c>
      <c r="H137" s="59">
        <v>2.304</v>
      </c>
      <c r="I137" s="93">
        <v>30899520</v>
      </c>
      <c r="J137" s="107">
        <v>360</v>
      </c>
      <c r="K137" s="108">
        <v>2.304</v>
      </c>
      <c r="L137" s="106">
        <v>43305</v>
      </c>
      <c r="M137" s="95"/>
      <c r="N137" s="96"/>
      <c r="O137" s="96"/>
      <c r="P137" s="96"/>
      <c r="Q137" s="96"/>
      <c r="R137" s="96">
        <v>43311</v>
      </c>
      <c r="S137" s="65" t="s">
        <v>38</v>
      </c>
      <c r="T137" s="78">
        <v>595</v>
      </c>
      <c r="U137" s="80">
        <f t="shared" si="4"/>
        <v>1370.88</v>
      </c>
      <c r="V137" s="78"/>
      <c r="W137" s="79"/>
      <c r="X137" s="80">
        <f t="shared" si="5"/>
        <v>1370.88</v>
      </c>
      <c r="Y137" s="86"/>
      <c r="Z137" s="86"/>
      <c r="AA137" s="86"/>
      <c r="AB137" s="86"/>
      <c r="AC137" s="86"/>
    </row>
    <row r="138" customHeight="1" spans="2:29">
      <c r="B138" s="54"/>
      <c r="C138" s="55">
        <v>7581</v>
      </c>
      <c r="D138" s="56" t="s">
        <v>794</v>
      </c>
      <c r="E138" s="57" t="s">
        <v>795</v>
      </c>
      <c r="F138" s="58" t="s">
        <v>37</v>
      </c>
      <c r="G138" s="55">
        <v>200</v>
      </c>
      <c r="H138" s="59">
        <v>1.388</v>
      </c>
      <c r="I138" s="93">
        <v>30899521</v>
      </c>
      <c r="J138" s="107">
        <v>200</v>
      </c>
      <c r="K138" s="108">
        <v>1.388</v>
      </c>
      <c r="L138" s="106">
        <v>43305</v>
      </c>
      <c r="M138" s="95"/>
      <c r="N138" s="96"/>
      <c r="O138" s="96"/>
      <c r="P138" s="96"/>
      <c r="Q138" s="96"/>
      <c r="R138" s="96">
        <v>43309</v>
      </c>
      <c r="S138" s="65" t="s">
        <v>38</v>
      </c>
      <c r="T138" s="78">
        <v>683</v>
      </c>
      <c r="U138" s="80">
        <f t="shared" si="4"/>
        <v>948.004</v>
      </c>
      <c r="V138" s="78"/>
      <c r="W138" s="79"/>
      <c r="X138" s="80">
        <f t="shared" si="5"/>
        <v>948.004</v>
      </c>
      <c r="Y138" s="86"/>
      <c r="Z138" s="86"/>
      <c r="AA138" s="86"/>
      <c r="AB138" s="86"/>
      <c r="AC138" s="86"/>
    </row>
    <row r="139" customHeight="1" spans="2:29">
      <c r="B139" s="54"/>
      <c r="C139" s="55">
        <v>7631</v>
      </c>
      <c r="D139" s="56" t="s">
        <v>796</v>
      </c>
      <c r="E139" s="57" t="s">
        <v>797</v>
      </c>
      <c r="F139" s="58" t="s">
        <v>37</v>
      </c>
      <c r="G139" s="55">
        <v>210</v>
      </c>
      <c r="H139" s="59">
        <v>1.542</v>
      </c>
      <c r="I139" s="93">
        <v>30899522</v>
      </c>
      <c r="J139" s="107">
        <v>210</v>
      </c>
      <c r="K139" s="108">
        <v>1.542</v>
      </c>
      <c r="L139" s="106">
        <v>43305</v>
      </c>
      <c r="M139" s="95"/>
      <c r="N139" s="96"/>
      <c r="O139" s="96"/>
      <c r="P139" s="96"/>
      <c r="Q139" s="96"/>
      <c r="R139" s="96">
        <v>43312</v>
      </c>
      <c r="S139" s="65" t="s">
        <v>38</v>
      </c>
      <c r="T139" s="78">
        <v>793</v>
      </c>
      <c r="U139" s="80">
        <f t="shared" si="4"/>
        <v>1222.806</v>
      </c>
      <c r="V139" s="78"/>
      <c r="W139" s="79"/>
      <c r="X139" s="80">
        <f t="shared" si="5"/>
        <v>1222.806</v>
      </c>
      <c r="Y139" s="86"/>
      <c r="Z139" s="86"/>
      <c r="AA139" s="86"/>
      <c r="AB139" s="86"/>
      <c r="AC139" s="86"/>
    </row>
    <row r="140" customHeight="1" spans="2:29">
      <c r="B140" s="54">
        <v>43305</v>
      </c>
      <c r="C140" s="55">
        <v>7676</v>
      </c>
      <c r="D140" s="56" t="s">
        <v>99</v>
      </c>
      <c r="E140" s="57" t="s">
        <v>65</v>
      </c>
      <c r="F140" s="58" t="s">
        <v>37</v>
      </c>
      <c r="G140" s="55">
        <v>1300</v>
      </c>
      <c r="H140" s="59">
        <v>8.32</v>
      </c>
      <c r="I140" s="93">
        <v>30899444</v>
      </c>
      <c r="J140" s="107">
        <v>1300</v>
      </c>
      <c r="K140" s="108">
        <v>8.32</v>
      </c>
      <c r="L140" s="106">
        <v>43306</v>
      </c>
      <c r="M140" s="95"/>
      <c r="N140" s="96"/>
      <c r="O140" s="96"/>
      <c r="P140" s="96"/>
      <c r="Q140" s="96"/>
      <c r="R140" s="96">
        <v>43312</v>
      </c>
      <c r="S140" s="65" t="s">
        <v>38</v>
      </c>
      <c r="T140" s="78">
        <v>568</v>
      </c>
      <c r="U140" s="80">
        <f t="shared" si="4"/>
        <v>4725.76</v>
      </c>
      <c r="V140" s="78"/>
      <c r="W140" s="79"/>
      <c r="X140" s="80">
        <f t="shared" si="5"/>
        <v>4725.76</v>
      </c>
      <c r="Y140" s="86"/>
      <c r="Z140" s="86"/>
      <c r="AA140" s="86"/>
      <c r="AB140" s="86"/>
      <c r="AC140" s="86"/>
    </row>
    <row r="141" customHeight="1" spans="2:29">
      <c r="B141" s="54"/>
      <c r="C141" s="55">
        <v>7683</v>
      </c>
      <c r="D141" s="56" t="s">
        <v>133</v>
      </c>
      <c r="E141" s="57" t="s">
        <v>91</v>
      </c>
      <c r="F141" s="58" t="s">
        <v>37</v>
      </c>
      <c r="G141" s="55">
        <v>400</v>
      </c>
      <c r="H141" s="59">
        <v>3.34</v>
      </c>
      <c r="I141" s="93">
        <v>30899445</v>
      </c>
      <c r="J141" s="107">
        <v>400</v>
      </c>
      <c r="K141" s="108">
        <v>3.34</v>
      </c>
      <c r="L141" s="106">
        <v>43306</v>
      </c>
      <c r="M141" s="95"/>
      <c r="N141" s="96"/>
      <c r="O141" s="96"/>
      <c r="P141" s="96"/>
      <c r="Q141" s="96"/>
      <c r="R141" s="96">
        <v>43312</v>
      </c>
      <c r="S141" s="65" t="s">
        <v>38</v>
      </c>
      <c r="T141" s="78">
        <v>563</v>
      </c>
      <c r="U141" s="80">
        <f t="shared" si="4"/>
        <v>1880.42</v>
      </c>
      <c r="V141" s="78"/>
      <c r="W141" s="79"/>
      <c r="X141" s="80">
        <f t="shared" si="5"/>
        <v>1880.42</v>
      </c>
      <c r="Y141" s="86"/>
      <c r="Z141" s="86"/>
      <c r="AA141" s="86"/>
      <c r="AB141" s="86"/>
      <c r="AC141" s="86"/>
    </row>
    <row r="142" customHeight="1" spans="2:29">
      <c r="B142" s="54"/>
      <c r="C142" s="55">
        <v>7684</v>
      </c>
      <c r="D142" s="56" t="s">
        <v>277</v>
      </c>
      <c r="E142" s="57" t="s">
        <v>278</v>
      </c>
      <c r="F142" s="58" t="s">
        <v>37</v>
      </c>
      <c r="G142" s="55">
        <v>850</v>
      </c>
      <c r="H142" s="59">
        <v>5.755</v>
      </c>
      <c r="I142" s="93">
        <v>30899446</v>
      </c>
      <c r="J142" s="107">
        <v>850</v>
      </c>
      <c r="K142" s="108">
        <v>5.755</v>
      </c>
      <c r="L142" s="106">
        <v>43307</v>
      </c>
      <c r="M142" s="95"/>
      <c r="N142" s="96"/>
      <c r="O142" s="96"/>
      <c r="P142" s="96"/>
      <c r="Q142" s="96"/>
      <c r="R142" s="96">
        <v>43311</v>
      </c>
      <c r="S142" s="65" t="s">
        <v>38</v>
      </c>
      <c r="T142" s="78">
        <v>490</v>
      </c>
      <c r="U142" s="80">
        <f t="shared" si="4"/>
        <v>2819.95</v>
      </c>
      <c r="V142" s="78"/>
      <c r="W142" s="79"/>
      <c r="X142" s="80">
        <f t="shared" si="5"/>
        <v>2819.95</v>
      </c>
      <c r="Y142" s="86"/>
      <c r="Z142" s="86"/>
      <c r="AA142" s="86"/>
      <c r="AB142" s="86"/>
      <c r="AC142" s="86"/>
    </row>
    <row r="143" customHeight="1" spans="2:29">
      <c r="B143" s="54"/>
      <c r="C143" s="55">
        <v>7685</v>
      </c>
      <c r="D143" s="56" t="s">
        <v>86</v>
      </c>
      <c r="E143" s="57" t="s">
        <v>87</v>
      </c>
      <c r="F143" s="58" t="s">
        <v>37</v>
      </c>
      <c r="G143" s="55">
        <v>2135</v>
      </c>
      <c r="H143" s="59">
        <v>15.912</v>
      </c>
      <c r="I143" s="93">
        <v>30899447</v>
      </c>
      <c r="J143" s="107">
        <v>2135</v>
      </c>
      <c r="K143" s="108">
        <v>15.912</v>
      </c>
      <c r="L143" s="106">
        <v>43306</v>
      </c>
      <c r="M143" s="95"/>
      <c r="N143" s="96"/>
      <c r="O143" s="96"/>
      <c r="P143" s="96"/>
      <c r="Q143" s="96"/>
      <c r="R143" s="96">
        <v>43311</v>
      </c>
      <c r="S143" s="65" t="s">
        <v>38</v>
      </c>
      <c r="T143" s="78">
        <v>372</v>
      </c>
      <c r="U143" s="80">
        <f t="shared" si="4"/>
        <v>5919.264</v>
      </c>
      <c r="V143" s="78"/>
      <c r="W143" s="79"/>
      <c r="X143" s="80">
        <f t="shared" si="5"/>
        <v>5919.264</v>
      </c>
      <c r="Y143" s="86"/>
      <c r="Z143" s="86"/>
      <c r="AA143" s="86"/>
      <c r="AB143" s="86"/>
      <c r="AC143" s="86"/>
    </row>
    <row r="144" customHeight="1" spans="2:29">
      <c r="B144" s="54"/>
      <c r="C144" s="55">
        <v>7705</v>
      </c>
      <c r="D144" s="56" t="s">
        <v>327</v>
      </c>
      <c r="E144" s="57" t="s">
        <v>57</v>
      </c>
      <c r="F144" s="58" t="s">
        <v>37</v>
      </c>
      <c r="G144" s="55">
        <v>340</v>
      </c>
      <c r="H144" s="59">
        <v>2.248</v>
      </c>
      <c r="I144" s="93">
        <v>30899448</v>
      </c>
      <c r="J144" s="107">
        <v>340</v>
      </c>
      <c r="K144" s="108">
        <v>2.248</v>
      </c>
      <c r="L144" s="106">
        <v>43306</v>
      </c>
      <c r="M144" s="95"/>
      <c r="N144" s="96"/>
      <c r="O144" s="96"/>
      <c r="P144" s="96"/>
      <c r="Q144" s="96"/>
      <c r="R144" s="96">
        <v>43312</v>
      </c>
      <c r="S144" s="65" t="s">
        <v>38</v>
      </c>
      <c r="T144" s="78">
        <v>490</v>
      </c>
      <c r="U144" s="80">
        <f t="shared" si="4"/>
        <v>1101.52</v>
      </c>
      <c r="V144" s="78"/>
      <c r="W144" s="79"/>
      <c r="X144" s="80">
        <f t="shared" si="5"/>
        <v>1101.52</v>
      </c>
      <c r="Y144" s="86"/>
      <c r="Z144" s="86"/>
      <c r="AA144" s="86"/>
      <c r="AB144" s="86"/>
      <c r="AC144" s="86"/>
    </row>
    <row r="145" customHeight="1" spans="2:29">
      <c r="B145" s="54"/>
      <c r="C145" s="55">
        <v>7706</v>
      </c>
      <c r="D145" s="56" t="s">
        <v>624</v>
      </c>
      <c r="E145" s="57" t="s">
        <v>625</v>
      </c>
      <c r="F145" s="58" t="s">
        <v>37</v>
      </c>
      <c r="G145" s="55">
        <v>225</v>
      </c>
      <c r="H145" s="59">
        <v>1.44</v>
      </c>
      <c r="I145" s="93">
        <v>30899449</v>
      </c>
      <c r="J145" s="107">
        <v>225</v>
      </c>
      <c r="K145" s="108">
        <v>1.44</v>
      </c>
      <c r="L145" s="106">
        <v>43306</v>
      </c>
      <c r="M145" s="95"/>
      <c r="N145" s="96"/>
      <c r="O145" s="96"/>
      <c r="P145" s="96"/>
      <c r="Q145" s="96"/>
      <c r="R145" s="96">
        <v>43313</v>
      </c>
      <c r="S145" s="65" t="s">
        <v>38</v>
      </c>
      <c r="T145" s="78">
        <v>695</v>
      </c>
      <c r="U145" s="80">
        <f t="shared" si="4"/>
        <v>1000.8</v>
      </c>
      <c r="V145" s="78"/>
      <c r="W145" s="79"/>
      <c r="X145" s="80">
        <f t="shared" si="5"/>
        <v>1000.8</v>
      </c>
      <c r="Y145" s="86"/>
      <c r="Z145" s="86"/>
      <c r="AA145" s="86"/>
      <c r="AB145" s="86"/>
      <c r="AC145" s="86"/>
    </row>
    <row r="146" customHeight="1" spans="2:29">
      <c r="B146" s="54">
        <v>43306</v>
      </c>
      <c r="C146" s="55">
        <v>7843</v>
      </c>
      <c r="D146" s="56" t="s">
        <v>342</v>
      </c>
      <c r="E146" s="57" t="s">
        <v>343</v>
      </c>
      <c r="F146" s="58" t="s">
        <v>37</v>
      </c>
      <c r="G146" s="55">
        <v>1230</v>
      </c>
      <c r="H146" s="59">
        <v>9.636</v>
      </c>
      <c r="I146" s="93">
        <v>30899450</v>
      </c>
      <c r="J146" s="107">
        <v>1230</v>
      </c>
      <c r="K146" s="108">
        <v>9.636</v>
      </c>
      <c r="L146" s="106">
        <v>43307</v>
      </c>
      <c r="M146" s="95"/>
      <c r="N146" s="96"/>
      <c r="O146" s="96"/>
      <c r="P146" s="96"/>
      <c r="Q146" s="96"/>
      <c r="R146" s="96">
        <v>43311</v>
      </c>
      <c r="S146" s="65" t="s">
        <v>38</v>
      </c>
      <c r="T146" s="78">
        <v>651</v>
      </c>
      <c r="U146" s="80">
        <f t="shared" si="4"/>
        <v>6273.036</v>
      </c>
      <c r="V146" s="78"/>
      <c r="W146" s="79"/>
      <c r="X146" s="80">
        <f t="shared" si="5"/>
        <v>6273.036</v>
      </c>
      <c r="Y146" s="86"/>
      <c r="Z146" s="86"/>
      <c r="AA146" s="86"/>
      <c r="AB146" s="86"/>
      <c r="AC146" s="86"/>
    </row>
    <row r="147" customHeight="1" spans="2:29">
      <c r="B147" s="54"/>
      <c r="C147" s="55">
        <v>7850</v>
      </c>
      <c r="D147" s="56" t="s">
        <v>217</v>
      </c>
      <c r="E147" s="57" t="s">
        <v>153</v>
      </c>
      <c r="F147" s="58" t="s">
        <v>37</v>
      </c>
      <c r="G147" s="55">
        <v>1243</v>
      </c>
      <c r="H147" s="59">
        <v>8.485</v>
      </c>
      <c r="I147" s="93">
        <v>30899451</v>
      </c>
      <c r="J147" s="107">
        <v>1243</v>
      </c>
      <c r="K147" s="108">
        <v>8.485</v>
      </c>
      <c r="L147" s="106">
        <v>43307</v>
      </c>
      <c r="M147" s="95"/>
      <c r="N147" s="96"/>
      <c r="O147" s="96"/>
      <c r="P147" s="96"/>
      <c r="Q147" s="96"/>
      <c r="R147" s="96">
        <v>43311</v>
      </c>
      <c r="S147" s="65" t="s">
        <v>38</v>
      </c>
      <c r="T147" s="78">
        <v>450</v>
      </c>
      <c r="U147" s="80">
        <f t="shared" si="4"/>
        <v>3818.25</v>
      </c>
      <c r="V147" s="78"/>
      <c r="W147" s="79"/>
      <c r="X147" s="80">
        <f t="shared" si="5"/>
        <v>3818.25</v>
      </c>
      <c r="Y147" s="86"/>
      <c r="Z147" s="86"/>
      <c r="AA147" s="86"/>
      <c r="AB147" s="86"/>
      <c r="AC147" s="86"/>
    </row>
    <row r="148" customHeight="1" spans="2:29">
      <c r="B148" s="54"/>
      <c r="C148" s="55">
        <v>7867</v>
      </c>
      <c r="D148" s="56" t="s">
        <v>798</v>
      </c>
      <c r="E148" s="57" t="s">
        <v>527</v>
      </c>
      <c r="F148" s="58" t="s">
        <v>37</v>
      </c>
      <c r="G148" s="55">
        <v>210</v>
      </c>
      <c r="H148" s="59">
        <v>1.371</v>
      </c>
      <c r="I148" s="93">
        <v>30899452</v>
      </c>
      <c r="J148" s="107">
        <v>210</v>
      </c>
      <c r="K148" s="108">
        <v>1.371</v>
      </c>
      <c r="L148" s="106">
        <v>43307</v>
      </c>
      <c r="M148" s="95"/>
      <c r="N148" s="96"/>
      <c r="O148" s="96"/>
      <c r="P148" s="96"/>
      <c r="Q148" s="96"/>
      <c r="R148" s="96">
        <v>43312</v>
      </c>
      <c r="S148" s="65" t="s">
        <v>38</v>
      </c>
      <c r="T148" s="78">
        <v>633</v>
      </c>
      <c r="U148" s="80">
        <f t="shared" si="4"/>
        <v>867.843</v>
      </c>
      <c r="V148" s="78"/>
      <c r="W148" s="79"/>
      <c r="X148" s="80">
        <f t="shared" si="5"/>
        <v>867.843</v>
      </c>
      <c r="Y148" s="86"/>
      <c r="Z148" s="86"/>
      <c r="AA148" s="86"/>
      <c r="AB148" s="86"/>
      <c r="AC148" s="86"/>
    </row>
    <row r="149" customHeight="1" spans="2:29">
      <c r="B149" s="54"/>
      <c r="C149" s="55">
        <v>7884</v>
      </c>
      <c r="D149" s="56" t="s">
        <v>83</v>
      </c>
      <c r="E149" s="57" t="s">
        <v>84</v>
      </c>
      <c r="F149" s="58" t="s">
        <v>37</v>
      </c>
      <c r="G149" s="55">
        <v>330</v>
      </c>
      <c r="H149" s="59">
        <v>2.508</v>
      </c>
      <c r="I149" s="93">
        <v>30899453</v>
      </c>
      <c r="J149" s="107">
        <v>330</v>
      </c>
      <c r="K149" s="108">
        <v>2.508</v>
      </c>
      <c r="L149" s="106">
        <v>43307</v>
      </c>
      <c r="M149" s="95"/>
      <c r="N149" s="96"/>
      <c r="O149" s="96"/>
      <c r="P149" s="96"/>
      <c r="Q149" s="96"/>
      <c r="R149" s="96">
        <v>43313</v>
      </c>
      <c r="S149" s="65" t="s">
        <v>38</v>
      </c>
      <c r="T149" s="78">
        <v>650</v>
      </c>
      <c r="U149" s="80">
        <f t="shared" si="4"/>
        <v>1630.2</v>
      </c>
      <c r="V149" s="78"/>
      <c r="W149" s="79"/>
      <c r="X149" s="80">
        <f t="shared" si="5"/>
        <v>1630.2</v>
      </c>
      <c r="Y149" s="86"/>
      <c r="Z149" s="86"/>
      <c r="AA149" s="86"/>
      <c r="AB149" s="86"/>
      <c r="AC149" s="86"/>
    </row>
    <row r="150" customHeight="1" spans="2:29">
      <c r="B150" s="54"/>
      <c r="C150" s="55">
        <v>7885</v>
      </c>
      <c r="D150" s="56" t="s">
        <v>727</v>
      </c>
      <c r="E150" s="57" t="s">
        <v>428</v>
      </c>
      <c r="F150" s="58" t="s">
        <v>37</v>
      </c>
      <c r="G150" s="55">
        <v>240</v>
      </c>
      <c r="H150" s="59">
        <v>1.266</v>
      </c>
      <c r="I150" s="93">
        <v>30899454</v>
      </c>
      <c r="J150" s="107">
        <v>240</v>
      </c>
      <c r="K150" s="108">
        <v>1.266</v>
      </c>
      <c r="L150" s="106">
        <v>43307</v>
      </c>
      <c r="M150" s="95"/>
      <c r="N150" s="96"/>
      <c r="O150" s="96"/>
      <c r="P150" s="96"/>
      <c r="Q150" s="96"/>
      <c r="R150" s="96">
        <v>43312</v>
      </c>
      <c r="S150" s="65" t="s">
        <v>38</v>
      </c>
      <c r="T150" s="78">
        <v>790</v>
      </c>
      <c r="U150" s="80">
        <f t="shared" si="4"/>
        <v>1000.14</v>
      </c>
      <c r="V150" s="78"/>
      <c r="W150" s="79"/>
      <c r="X150" s="80">
        <f t="shared" si="5"/>
        <v>1000.14</v>
      </c>
      <c r="Y150" s="86"/>
      <c r="Z150" s="86"/>
      <c r="AA150" s="86"/>
      <c r="AB150" s="86"/>
      <c r="AC150" s="86"/>
    </row>
    <row r="151" customHeight="1" spans="2:29">
      <c r="B151" s="54"/>
      <c r="C151" s="55">
        <v>7887</v>
      </c>
      <c r="D151" s="56" t="s">
        <v>425</v>
      </c>
      <c r="E151" s="57" t="s">
        <v>426</v>
      </c>
      <c r="F151" s="58" t="s">
        <v>37</v>
      </c>
      <c r="G151" s="55">
        <v>200</v>
      </c>
      <c r="H151" s="59">
        <v>1.28</v>
      </c>
      <c r="I151" s="93">
        <v>30899455</v>
      </c>
      <c r="J151" s="107">
        <v>200</v>
      </c>
      <c r="K151" s="108">
        <v>1.28</v>
      </c>
      <c r="L151" s="106">
        <v>43307</v>
      </c>
      <c r="M151" s="95"/>
      <c r="N151" s="96"/>
      <c r="O151" s="96"/>
      <c r="P151" s="96"/>
      <c r="Q151" s="96"/>
      <c r="R151" s="96">
        <v>43312</v>
      </c>
      <c r="S151" s="65" t="s">
        <v>38</v>
      </c>
      <c r="T151" s="78">
        <v>586</v>
      </c>
      <c r="U151" s="80">
        <f t="shared" si="4"/>
        <v>750.08</v>
      </c>
      <c r="V151" s="78"/>
      <c r="W151" s="79"/>
      <c r="X151" s="80">
        <f t="shared" si="5"/>
        <v>750.08</v>
      </c>
      <c r="Y151" s="86"/>
      <c r="Z151" s="86"/>
      <c r="AA151" s="86"/>
      <c r="AB151" s="86"/>
      <c r="AC151" s="86"/>
    </row>
    <row r="152" customHeight="1" spans="2:29">
      <c r="B152" s="54"/>
      <c r="C152" s="55">
        <v>7891</v>
      </c>
      <c r="D152" s="56" t="s">
        <v>207</v>
      </c>
      <c r="E152" s="57" t="s">
        <v>208</v>
      </c>
      <c r="F152" s="58" t="s">
        <v>37</v>
      </c>
      <c r="G152" s="55">
        <v>3450</v>
      </c>
      <c r="H152" s="59">
        <v>31.05</v>
      </c>
      <c r="I152" s="93">
        <v>30899456</v>
      </c>
      <c r="J152" s="107">
        <v>3450</v>
      </c>
      <c r="K152" s="108">
        <v>31.05</v>
      </c>
      <c r="L152" s="106">
        <v>43307</v>
      </c>
      <c r="M152" s="95"/>
      <c r="N152" s="96"/>
      <c r="O152" s="96"/>
      <c r="P152" s="96"/>
      <c r="Q152" s="96"/>
      <c r="R152" s="96">
        <v>43309</v>
      </c>
      <c r="S152" s="65" t="s">
        <v>38</v>
      </c>
      <c r="T152" s="78">
        <v>535</v>
      </c>
      <c r="U152" s="80">
        <f t="shared" si="4"/>
        <v>16611.75</v>
      </c>
      <c r="V152" s="78"/>
      <c r="W152" s="79"/>
      <c r="X152" s="80">
        <f t="shared" si="5"/>
        <v>16611.75</v>
      </c>
      <c r="Y152" s="86"/>
      <c r="Z152" s="86"/>
      <c r="AA152" s="86"/>
      <c r="AB152" s="86"/>
      <c r="AC152" s="86"/>
    </row>
    <row r="153" customHeight="1" spans="2:29">
      <c r="B153" s="54"/>
      <c r="C153" s="55">
        <v>7892</v>
      </c>
      <c r="D153" s="56" t="s">
        <v>207</v>
      </c>
      <c r="E153" s="57" t="s">
        <v>208</v>
      </c>
      <c r="F153" s="58" t="s">
        <v>37</v>
      </c>
      <c r="G153" s="55">
        <v>690</v>
      </c>
      <c r="H153" s="59">
        <v>4.74</v>
      </c>
      <c r="I153" s="93">
        <v>30899457</v>
      </c>
      <c r="J153" s="107">
        <v>690</v>
      </c>
      <c r="K153" s="108">
        <v>4.74</v>
      </c>
      <c r="L153" s="106">
        <v>43307</v>
      </c>
      <c r="M153" s="95"/>
      <c r="N153" s="96"/>
      <c r="O153" s="96"/>
      <c r="P153" s="96"/>
      <c r="Q153" s="96"/>
      <c r="R153" s="96">
        <v>43311</v>
      </c>
      <c r="S153" s="65" t="s">
        <v>38</v>
      </c>
      <c r="T153" s="78">
        <v>535</v>
      </c>
      <c r="U153" s="80">
        <f t="shared" si="4"/>
        <v>2535.9</v>
      </c>
      <c r="V153" s="78"/>
      <c r="W153" s="79"/>
      <c r="X153" s="80">
        <f t="shared" si="5"/>
        <v>2535.9</v>
      </c>
      <c r="Y153" s="86"/>
      <c r="Z153" s="86"/>
      <c r="AA153" s="86"/>
      <c r="AB153" s="86"/>
      <c r="AC153" s="86"/>
    </row>
    <row r="154" customHeight="1" spans="2:29">
      <c r="B154" s="54"/>
      <c r="C154" s="55">
        <v>7905</v>
      </c>
      <c r="D154" s="56" t="s">
        <v>161</v>
      </c>
      <c r="E154" s="57" t="s">
        <v>162</v>
      </c>
      <c r="F154" s="58" t="s">
        <v>37</v>
      </c>
      <c r="G154" s="55">
        <v>800</v>
      </c>
      <c r="H154" s="59">
        <v>5.12</v>
      </c>
      <c r="I154" s="93">
        <v>30899458</v>
      </c>
      <c r="J154" s="107">
        <v>800</v>
      </c>
      <c r="K154" s="108">
        <v>5.12</v>
      </c>
      <c r="L154" s="106">
        <v>43307</v>
      </c>
      <c r="M154" s="95"/>
      <c r="N154" s="96"/>
      <c r="O154" s="96"/>
      <c r="P154" s="96"/>
      <c r="Q154" s="96"/>
      <c r="R154" s="96">
        <v>43312</v>
      </c>
      <c r="S154" s="65" t="s">
        <v>38</v>
      </c>
      <c r="T154" s="78">
        <v>552</v>
      </c>
      <c r="U154" s="80">
        <f t="shared" si="4"/>
        <v>2826.24</v>
      </c>
      <c r="V154" s="78"/>
      <c r="W154" s="79"/>
      <c r="X154" s="80">
        <f t="shared" si="5"/>
        <v>2826.24</v>
      </c>
      <c r="Y154" s="86"/>
      <c r="Z154" s="86"/>
      <c r="AA154" s="86"/>
      <c r="AB154" s="86"/>
      <c r="AC154" s="86"/>
    </row>
    <row r="155" customHeight="1" spans="2:29">
      <c r="B155" s="54"/>
      <c r="C155" s="55">
        <v>7915</v>
      </c>
      <c r="D155" s="56" t="s">
        <v>142</v>
      </c>
      <c r="E155" s="57" t="s">
        <v>143</v>
      </c>
      <c r="F155" s="58" t="s">
        <v>37</v>
      </c>
      <c r="G155" s="55">
        <v>200</v>
      </c>
      <c r="H155" s="59">
        <v>1.388</v>
      </c>
      <c r="I155" s="93">
        <v>30899459</v>
      </c>
      <c r="J155" s="107">
        <v>200</v>
      </c>
      <c r="K155" s="108">
        <v>1.388</v>
      </c>
      <c r="L155" s="106">
        <v>43307</v>
      </c>
      <c r="M155" s="95"/>
      <c r="N155" s="96"/>
      <c r="O155" s="96"/>
      <c r="P155" s="96"/>
      <c r="Q155" s="96"/>
      <c r="R155" s="96">
        <v>43312</v>
      </c>
      <c r="S155" s="65" t="s">
        <v>38</v>
      </c>
      <c r="T155" s="78">
        <v>855</v>
      </c>
      <c r="U155" s="80">
        <f t="shared" si="4"/>
        <v>1186.74</v>
      </c>
      <c r="V155" s="78"/>
      <c r="W155" s="79"/>
      <c r="X155" s="80">
        <f t="shared" si="5"/>
        <v>1186.74</v>
      </c>
      <c r="Y155" s="86"/>
      <c r="Z155" s="86"/>
      <c r="AA155" s="86"/>
      <c r="AB155" s="86"/>
      <c r="AC155" s="86"/>
    </row>
    <row r="156" customHeight="1" spans="2:29">
      <c r="B156" s="54"/>
      <c r="C156" s="55">
        <v>7916</v>
      </c>
      <c r="D156" s="56" t="s">
        <v>336</v>
      </c>
      <c r="E156" s="57" t="s">
        <v>337</v>
      </c>
      <c r="F156" s="58" t="s">
        <v>37</v>
      </c>
      <c r="G156" s="55">
        <v>300</v>
      </c>
      <c r="H156" s="59">
        <v>4.8</v>
      </c>
      <c r="I156" s="93">
        <v>30899460</v>
      </c>
      <c r="J156" s="107">
        <v>300</v>
      </c>
      <c r="K156" s="108">
        <v>4.8</v>
      </c>
      <c r="L156" s="106">
        <v>43307</v>
      </c>
      <c r="M156" s="95"/>
      <c r="N156" s="96"/>
      <c r="O156" s="96"/>
      <c r="P156" s="96"/>
      <c r="Q156" s="96"/>
      <c r="R156" s="96">
        <v>43311</v>
      </c>
      <c r="S156" s="65" t="s">
        <v>38</v>
      </c>
      <c r="T156" s="78">
        <v>628</v>
      </c>
      <c r="U156" s="80">
        <f t="shared" si="4"/>
        <v>3014.4</v>
      </c>
      <c r="V156" s="78"/>
      <c r="W156" s="79"/>
      <c r="X156" s="80">
        <f t="shared" si="5"/>
        <v>3014.4</v>
      </c>
      <c r="Y156" s="86"/>
      <c r="Z156" s="86"/>
      <c r="AA156" s="86"/>
      <c r="AB156" s="86"/>
      <c r="AC156" s="86"/>
    </row>
    <row r="157" customHeight="1" spans="2:29">
      <c r="B157" s="54"/>
      <c r="C157" s="55">
        <v>7918</v>
      </c>
      <c r="D157" s="56" t="s">
        <v>431</v>
      </c>
      <c r="E157" s="57" t="s">
        <v>93</v>
      </c>
      <c r="F157" s="58" t="s">
        <v>37</v>
      </c>
      <c r="G157" s="55">
        <v>910</v>
      </c>
      <c r="H157" s="59">
        <v>5.98</v>
      </c>
      <c r="I157" s="93">
        <v>30899461</v>
      </c>
      <c r="J157" s="107">
        <v>910</v>
      </c>
      <c r="K157" s="108">
        <v>5.98</v>
      </c>
      <c r="L157" s="106">
        <v>43307</v>
      </c>
      <c r="M157" s="95"/>
      <c r="N157" s="96"/>
      <c r="O157" s="96"/>
      <c r="P157" s="96"/>
      <c r="Q157" s="96"/>
      <c r="R157" s="96">
        <v>43315</v>
      </c>
      <c r="S157" s="65" t="s">
        <v>38</v>
      </c>
      <c r="T157" s="78">
        <v>581</v>
      </c>
      <c r="U157" s="80">
        <f t="shared" si="4"/>
        <v>3474.38</v>
      </c>
      <c r="V157" s="78"/>
      <c r="W157" s="79"/>
      <c r="X157" s="80">
        <f t="shared" si="5"/>
        <v>3474.38</v>
      </c>
      <c r="Y157" s="86"/>
      <c r="Z157" s="86"/>
      <c r="AA157" s="86"/>
      <c r="AB157" s="86"/>
      <c r="AC157" s="86"/>
    </row>
    <row r="158" customHeight="1" spans="2:29">
      <c r="B158" s="54"/>
      <c r="C158" s="55">
        <v>7920</v>
      </c>
      <c r="D158" s="56" t="s">
        <v>445</v>
      </c>
      <c r="E158" s="57" t="s">
        <v>446</v>
      </c>
      <c r="F158" s="58" t="s">
        <v>37</v>
      </c>
      <c r="G158" s="55">
        <v>1000</v>
      </c>
      <c r="H158" s="59">
        <v>6.742</v>
      </c>
      <c r="I158" s="93">
        <v>30899462</v>
      </c>
      <c r="J158" s="107">
        <v>1000</v>
      </c>
      <c r="K158" s="108">
        <v>6.742</v>
      </c>
      <c r="L158" s="106">
        <v>43307</v>
      </c>
      <c r="M158" s="95"/>
      <c r="N158" s="96"/>
      <c r="O158" s="96"/>
      <c r="P158" s="96"/>
      <c r="Q158" s="96"/>
      <c r="R158" s="96">
        <v>43316</v>
      </c>
      <c r="S158" s="65" t="s">
        <v>38</v>
      </c>
      <c r="T158" s="78">
        <v>790</v>
      </c>
      <c r="U158" s="80">
        <f t="shared" si="4"/>
        <v>5326.18</v>
      </c>
      <c r="V158" s="78"/>
      <c r="W158" s="79"/>
      <c r="X158" s="80">
        <f t="shared" si="5"/>
        <v>5326.18</v>
      </c>
      <c r="Y158" s="86"/>
      <c r="Z158" s="86"/>
      <c r="AA158" s="86"/>
      <c r="AB158" s="86"/>
      <c r="AC158" s="86"/>
    </row>
    <row r="159" customHeight="1" spans="2:29">
      <c r="B159" s="54"/>
      <c r="C159" s="55">
        <v>7923</v>
      </c>
      <c r="D159" s="56" t="s">
        <v>444</v>
      </c>
      <c r="E159" s="57" t="s">
        <v>443</v>
      </c>
      <c r="F159" s="58" t="s">
        <v>37</v>
      </c>
      <c r="G159" s="55">
        <v>600</v>
      </c>
      <c r="H159" s="59">
        <v>3.84</v>
      </c>
      <c r="I159" s="93">
        <v>30899463</v>
      </c>
      <c r="J159" s="107">
        <v>600</v>
      </c>
      <c r="K159" s="108">
        <v>3.84</v>
      </c>
      <c r="L159" s="106">
        <v>43307</v>
      </c>
      <c r="M159" s="95"/>
      <c r="N159" s="96"/>
      <c r="O159" s="96"/>
      <c r="P159" s="96"/>
      <c r="Q159" s="96"/>
      <c r="R159" s="96">
        <v>43317</v>
      </c>
      <c r="S159" s="65" t="s">
        <v>38</v>
      </c>
      <c r="T159" s="78">
        <v>884</v>
      </c>
      <c r="U159" s="80">
        <f t="shared" si="4"/>
        <v>3394.56</v>
      </c>
      <c r="V159" s="78"/>
      <c r="W159" s="79"/>
      <c r="X159" s="80">
        <f t="shared" si="5"/>
        <v>3394.56</v>
      </c>
      <c r="Y159" s="86"/>
      <c r="Z159" s="86"/>
      <c r="AA159" s="86"/>
      <c r="AB159" s="86"/>
      <c r="AC159" s="86"/>
    </row>
    <row r="160" customHeight="1" spans="2:29">
      <c r="B160" s="54"/>
      <c r="C160" s="55">
        <v>7926</v>
      </c>
      <c r="D160" s="56" t="s">
        <v>377</v>
      </c>
      <c r="E160" s="57" t="s">
        <v>378</v>
      </c>
      <c r="F160" s="58" t="s">
        <v>37</v>
      </c>
      <c r="G160" s="55">
        <v>1600</v>
      </c>
      <c r="H160" s="59">
        <v>14.4</v>
      </c>
      <c r="I160" s="93">
        <v>30899464</v>
      </c>
      <c r="J160" s="107">
        <v>1600</v>
      </c>
      <c r="K160" s="108">
        <v>14.4</v>
      </c>
      <c r="L160" s="106">
        <v>43307</v>
      </c>
      <c r="M160" s="95"/>
      <c r="N160" s="96"/>
      <c r="O160" s="96"/>
      <c r="P160" s="96"/>
      <c r="Q160" s="96"/>
      <c r="R160" s="96">
        <v>43309</v>
      </c>
      <c r="S160" s="65" t="s">
        <v>38</v>
      </c>
      <c r="T160" s="78">
        <v>593</v>
      </c>
      <c r="U160" s="80">
        <f t="shared" si="4"/>
        <v>8539.2</v>
      </c>
      <c r="V160" s="78"/>
      <c r="W160" s="79"/>
      <c r="X160" s="80">
        <f t="shared" si="5"/>
        <v>8539.2</v>
      </c>
      <c r="Y160" s="86"/>
      <c r="Z160" s="86"/>
      <c r="AA160" s="86"/>
      <c r="AB160" s="86"/>
      <c r="AC160" s="86"/>
    </row>
    <row r="161" customHeight="1" spans="2:29">
      <c r="B161" s="54">
        <v>43307</v>
      </c>
      <c r="C161" s="55">
        <v>7968</v>
      </c>
      <c r="D161" s="56" t="s">
        <v>285</v>
      </c>
      <c r="E161" s="57" t="s">
        <v>151</v>
      </c>
      <c r="F161" s="58" t="s">
        <v>37</v>
      </c>
      <c r="G161" s="55">
        <v>550</v>
      </c>
      <c r="H161" s="59">
        <v>4.24</v>
      </c>
      <c r="I161" s="93">
        <v>30899465</v>
      </c>
      <c r="J161" s="107">
        <v>550</v>
      </c>
      <c r="K161" s="108">
        <v>4.24</v>
      </c>
      <c r="L161" s="106">
        <v>43309</v>
      </c>
      <c r="M161" s="95"/>
      <c r="N161" s="96"/>
      <c r="O161" s="96"/>
      <c r="P161" s="96"/>
      <c r="Q161" s="96"/>
      <c r="R161" s="96">
        <v>43314</v>
      </c>
      <c r="S161" s="65" t="s">
        <v>38</v>
      </c>
      <c r="T161" s="78">
        <v>610</v>
      </c>
      <c r="U161" s="80">
        <f t="shared" si="4"/>
        <v>2586.4</v>
      </c>
      <c r="V161" s="78"/>
      <c r="W161" s="79"/>
      <c r="X161" s="80">
        <f t="shared" si="5"/>
        <v>2586.4</v>
      </c>
      <c r="Y161" s="86"/>
      <c r="Z161" s="86"/>
      <c r="AA161" s="86"/>
      <c r="AB161" s="86"/>
      <c r="AC161" s="86"/>
    </row>
    <row r="162" customHeight="1" spans="2:29">
      <c r="B162" s="54"/>
      <c r="C162" s="55">
        <v>7971</v>
      </c>
      <c r="D162" s="56" t="s">
        <v>799</v>
      </c>
      <c r="E162" s="57" t="s">
        <v>63</v>
      </c>
      <c r="F162" s="58" t="s">
        <v>37</v>
      </c>
      <c r="G162" s="55">
        <v>520</v>
      </c>
      <c r="H162" s="59">
        <v>3.484</v>
      </c>
      <c r="I162" s="93">
        <v>30899466</v>
      </c>
      <c r="J162" s="107">
        <v>520</v>
      </c>
      <c r="K162" s="108">
        <v>3.484</v>
      </c>
      <c r="L162" s="106">
        <v>43309</v>
      </c>
      <c r="M162" s="95"/>
      <c r="N162" s="96"/>
      <c r="O162" s="96"/>
      <c r="P162" s="96"/>
      <c r="Q162" s="96"/>
      <c r="R162" s="96">
        <v>43317</v>
      </c>
      <c r="S162" s="65" t="s">
        <v>38</v>
      </c>
      <c r="T162" s="78">
        <v>517</v>
      </c>
      <c r="U162" s="80">
        <f t="shared" si="4"/>
        <v>1801.228</v>
      </c>
      <c r="V162" s="78"/>
      <c r="W162" s="79"/>
      <c r="X162" s="80">
        <f t="shared" si="5"/>
        <v>1801.228</v>
      </c>
      <c r="Y162" s="86"/>
      <c r="Z162" s="86"/>
      <c r="AA162" s="86"/>
      <c r="AB162" s="86"/>
      <c r="AC162" s="86"/>
    </row>
    <row r="163" customHeight="1" spans="2:29">
      <c r="B163" s="54"/>
      <c r="C163" s="55">
        <v>7972</v>
      </c>
      <c r="D163" s="56" t="s">
        <v>222</v>
      </c>
      <c r="E163" s="57" t="s">
        <v>61</v>
      </c>
      <c r="F163" s="58" t="s">
        <v>37</v>
      </c>
      <c r="G163" s="55">
        <v>1860</v>
      </c>
      <c r="H163" s="59">
        <v>11.949</v>
      </c>
      <c r="I163" s="93">
        <v>30899467</v>
      </c>
      <c r="J163" s="107">
        <v>1860</v>
      </c>
      <c r="K163" s="108">
        <v>11.949</v>
      </c>
      <c r="L163" s="106">
        <v>43309</v>
      </c>
      <c r="M163" s="95"/>
      <c r="N163" s="96"/>
      <c r="O163" s="96"/>
      <c r="P163" s="96"/>
      <c r="Q163" s="96"/>
      <c r="R163" s="96">
        <v>43314</v>
      </c>
      <c r="S163" s="65" t="s">
        <v>38</v>
      </c>
      <c r="T163" s="78">
        <v>320</v>
      </c>
      <c r="U163" s="80">
        <f t="shared" si="4"/>
        <v>3823.68</v>
      </c>
      <c r="V163" s="78"/>
      <c r="W163" s="79"/>
      <c r="X163" s="80">
        <f t="shared" si="5"/>
        <v>3823.68</v>
      </c>
      <c r="Y163" s="86"/>
      <c r="Z163" s="86"/>
      <c r="AA163" s="86"/>
      <c r="AB163" s="86"/>
      <c r="AC163" s="86"/>
    </row>
    <row r="164" customHeight="1" spans="2:29">
      <c r="B164" s="54"/>
      <c r="C164" s="55">
        <v>7976</v>
      </c>
      <c r="D164" s="56" t="s">
        <v>762</v>
      </c>
      <c r="E164" s="57" t="s">
        <v>297</v>
      </c>
      <c r="F164" s="58" t="s">
        <v>37</v>
      </c>
      <c r="G164" s="55">
        <v>660</v>
      </c>
      <c r="H164" s="59">
        <v>4.272</v>
      </c>
      <c r="I164" s="93">
        <v>30899468</v>
      </c>
      <c r="J164" s="107">
        <v>660</v>
      </c>
      <c r="K164" s="108">
        <v>4.272</v>
      </c>
      <c r="L164" s="106">
        <v>43309</v>
      </c>
      <c r="M164" s="95"/>
      <c r="N164" s="96"/>
      <c r="O164" s="96"/>
      <c r="P164" s="96"/>
      <c r="Q164" s="96"/>
      <c r="R164" s="96">
        <v>43315</v>
      </c>
      <c r="S164" s="65" t="s">
        <v>38</v>
      </c>
      <c r="T164" s="78">
        <v>681</v>
      </c>
      <c r="U164" s="80">
        <f t="shared" si="4"/>
        <v>2909.232</v>
      </c>
      <c r="V164" s="78"/>
      <c r="W164" s="79"/>
      <c r="X164" s="80">
        <f t="shared" si="5"/>
        <v>2909.232</v>
      </c>
      <c r="Y164" s="86"/>
      <c r="Z164" s="86"/>
      <c r="AA164" s="86"/>
      <c r="AB164" s="86"/>
      <c r="AC164" s="86"/>
    </row>
    <row r="165" customHeight="1" spans="2:29">
      <c r="B165" s="54"/>
      <c r="C165" s="55">
        <v>7983</v>
      </c>
      <c r="D165" s="56" t="s">
        <v>193</v>
      </c>
      <c r="E165" s="57" t="s">
        <v>194</v>
      </c>
      <c r="F165" s="58" t="s">
        <v>37</v>
      </c>
      <c r="G165" s="55">
        <v>3450</v>
      </c>
      <c r="H165" s="59">
        <v>31.05</v>
      </c>
      <c r="I165" s="93">
        <v>30899469</v>
      </c>
      <c r="J165" s="107">
        <v>3450</v>
      </c>
      <c r="K165" s="108">
        <v>31.05</v>
      </c>
      <c r="L165" s="106">
        <v>43308</v>
      </c>
      <c r="M165" s="95"/>
      <c r="N165" s="96"/>
      <c r="O165" s="96"/>
      <c r="P165" s="96"/>
      <c r="Q165" s="96"/>
      <c r="R165" s="96">
        <v>43312</v>
      </c>
      <c r="S165" s="65" t="s">
        <v>38</v>
      </c>
      <c r="T165" s="78">
        <v>625</v>
      </c>
      <c r="U165" s="80">
        <f t="shared" si="4"/>
        <v>19406.25</v>
      </c>
      <c r="V165" s="78"/>
      <c r="W165" s="79"/>
      <c r="X165" s="80">
        <f t="shared" si="5"/>
        <v>19406.25</v>
      </c>
      <c r="Y165" s="86"/>
      <c r="Z165" s="86"/>
      <c r="AA165" s="86"/>
      <c r="AB165" s="86"/>
      <c r="AC165" s="86"/>
    </row>
    <row r="166" customHeight="1" spans="2:29">
      <c r="B166" s="54"/>
      <c r="C166" s="55">
        <v>8001</v>
      </c>
      <c r="D166" s="56" t="s">
        <v>232</v>
      </c>
      <c r="E166" s="57" t="s">
        <v>233</v>
      </c>
      <c r="F166" s="58" t="s">
        <v>37</v>
      </c>
      <c r="G166" s="55">
        <v>200</v>
      </c>
      <c r="H166" s="59">
        <v>1.683</v>
      </c>
      <c r="I166" s="93">
        <v>30899470</v>
      </c>
      <c r="J166" s="107">
        <v>200</v>
      </c>
      <c r="K166" s="108">
        <v>1.683</v>
      </c>
      <c r="L166" s="106">
        <v>43308</v>
      </c>
      <c r="M166" s="95"/>
      <c r="N166" s="96"/>
      <c r="O166" s="96"/>
      <c r="P166" s="96"/>
      <c r="Q166" s="96"/>
      <c r="R166" s="96">
        <v>43312</v>
      </c>
      <c r="S166" s="65" t="s">
        <v>38</v>
      </c>
      <c r="T166" s="78">
        <v>621</v>
      </c>
      <c r="U166" s="80">
        <f t="shared" si="4"/>
        <v>1045.143</v>
      </c>
      <c r="V166" s="78"/>
      <c r="W166" s="79"/>
      <c r="X166" s="80">
        <f t="shared" si="5"/>
        <v>1045.143</v>
      </c>
      <c r="Y166" s="86"/>
      <c r="Z166" s="86"/>
      <c r="AA166" s="86"/>
      <c r="AB166" s="86"/>
      <c r="AC166" s="86"/>
    </row>
    <row r="167" customHeight="1" spans="2:29">
      <c r="B167" s="54"/>
      <c r="C167" s="55">
        <v>8019</v>
      </c>
      <c r="D167" s="56" t="s">
        <v>723</v>
      </c>
      <c r="E167" s="57" t="s">
        <v>295</v>
      </c>
      <c r="F167" s="58" t="s">
        <v>37</v>
      </c>
      <c r="G167" s="55">
        <v>640</v>
      </c>
      <c r="H167" s="59">
        <v>4.348</v>
      </c>
      <c r="I167" s="93">
        <v>30899471</v>
      </c>
      <c r="J167" s="107">
        <v>640</v>
      </c>
      <c r="K167" s="108">
        <v>4.348</v>
      </c>
      <c r="L167" s="106">
        <v>43309</v>
      </c>
      <c r="M167" s="95"/>
      <c r="N167" s="96"/>
      <c r="O167" s="96"/>
      <c r="P167" s="96"/>
      <c r="Q167" s="96"/>
      <c r="R167" s="96">
        <v>43316</v>
      </c>
      <c r="S167" s="65" t="s">
        <v>38</v>
      </c>
      <c r="T167" s="78">
        <v>659</v>
      </c>
      <c r="U167" s="80">
        <f t="shared" si="4"/>
        <v>2865.332</v>
      </c>
      <c r="V167" s="78"/>
      <c r="W167" s="79"/>
      <c r="X167" s="80">
        <f t="shared" si="5"/>
        <v>2865.332</v>
      </c>
      <c r="Y167" s="86"/>
      <c r="Z167" s="86"/>
      <c r="AA167" s="86"/>
      <c r="AB167" s="86"/>
      <c r="AC167" s="86"/>
    </row>
    <row r="168" customHeight="1" spans="2:29">
      <c r="B168" s="54"/>
      <c r="C168" s="55">
        <v>8020</v>
      </c>
      <c r="D168" s="56" t="s">
        <v>67</v>
      </c>
      <c r="E168" s="57" t="s">
        <v>65</v>
      </c>
      <c r="F168" s="58" t="s">
        <v>37</v>
      </c>
      <c r="G168" s="55">
        <v>840</v>
      </c>
      <c r="H168" s="59">
        <v>5.196</v>
      </c>
      <c r="I168" s="93">
        <v>30899472</v>
      </c>
      <c r="J168" s="107">
        <v>840</v>
      </c>
      <c r="K168" s="108">
        <v>5.196</v>
      </c>
      <c r="L168" s="106">
        <v>43309</v>
      </c>
      <c r="M168" s="95"/>
      <c r="N168" s="96"/>
      <c r="O168" s="96"/>
      <c r="P168" s="96"/>
      <c r="Q168" s="96"/>
      <c r="R168" s="96">
        <v>43319</v>
      </c>
      <c r="S168" s="65" t="s">
        <v>38</v>
      </c>
      <c r="T168" s="78">
        <v>568</v>
      </c>
      <c r="U168" s="80">
        <f t="shared" si="4"/>
        <v>2951.328</v>
      </c>
      <c r="V168" s="78"/>
      <c r="W168" s="79"/>
      <c r="X168" s="80">
        <f t="shared" si="5"/>
        <v>2951.328</v>
      </c>
      <c r="Y168" s="86"/>
      <c r="Z168" s="86"/>
      <c r="AA168" s="86"/>
      <c r="AB168" s="86"/>
      <c r="AC168" s="86"/>
    </row>
    <row r="169" customHeight="1" spans="2:29">
      <c r="B169" s="54"/>
      <c r="C169" s="55">
        <v>8024</v>
      </c>
      <c r="D169" s="56" t="s">
        <v>229</v>
      </c>
      <c r="E169" s="57" t="s">
        <v>129</v>
      </c>
      <c r="F169" s="58" t="s">
        <v>37</v>
      </c>
      <c r="G169" s="55">
        <v>200</v>
      </c>
      <c r="H169" s="59">
        <v>1.28</v>
      </c>
      <c r="I169" s="93">
        <v>30899473</v>
      </c>
      <c r="J169" s="107">
        <v>200</v>
      </c>
      <c r="K169" s="108">
        <v>1.28</v>
      </c>
      <c r="L169" s="106">
        <v>43308</v>
      </c>
      <c r="M169" s="95"/>
      <c r="N169" s="96"/>
      <c r="O169" s="96"/>
      <c r="P169" s="96"/>
      <c r="Q169" s="96"/>
      <c r="R169" s="96">
        <v>43313</v>
      </c>
      <c r="S169" s="65" t="s">
        <v>38</v>
      </c>
      <c r="T169" s="78">
        <v>592</v>
      </c>
      <c r="U169" s="80">
        <f t="shared" si="4"/>
        <v>757.76</v>
      </c>
      <c r="V169" s="78"/>
      <c r="W169" s="79"/>
      <c r="X169" s="80">
        <f t="shared" si="5"/>
        <v>757.76</v>
      </c>
      <c r="Y169" s="86"/>
      <c r="Z169" s="86"/>
      <c r="AA169" s="86"/>
      <c r="AB169" s="86"/>
      <c r="AC169" s="86"/>
    </row>
    <row r="170" customHeight="1" spans="2:29">
      <c r="B170" s="54"/>
      <c r="C170" s="55">
        <v>8025</v>
      </c>
      <c r="D170" s="101" t="s">
        <v>138</v>
      </c>
      <c r="E170" s="57" t="s">
        <v>231</v>
      </c>
      <c r="F170" s="58" t="s">
        <v>37</v>
      </c>
      <c r="G170" s="55">
        <v>20</v>
      </c>
      <c r="H170" s="59">
        <v>0.128</v>
      </c>
      <c r="I170" s="93">
        <v>30899474</v>
      </c>
      <c r="J170" s="107">
        <v>20</v>
      </c>
      <c r="K170" s="108">
        <v>0.128</v>
      </c>
      <c r="L170" s="106">
        <v>43308</v>
      </c>
      <c r="M170" s="95"/>
      <c r="N170" s="96"/>
      <c r="O170" s="96"/>
      <c r="P170" s="96"/>
      <c r="Q170" s="96" t="s">
        <v>800</v>
      </c>
      <c r="R170" s="96">
        <v>43316</v>
      </c>
      <c r="S170" s="65" t="s">
        <v>38</v>
      </c>
      <c r="T170" s="78">
        <v>580</v>
      </c>
      <c r="U170" s="80">
        <f t="shared" si="4"/>
        <v>74.24</v>
      </c>
      <c r="V170" s="78"/>
      <c r="W170" s="79">
        <v>340</v>
      </c>
      <c r="X170" s="80">
        <f t="shared" si="5"/>
        <v>414.24</v>
      </c>
      <c r="Y170" s="86"/>
      <c r="Z170" s="86"/>
      <c r="AA170" s="86"/>
      <c r="AB170" s="86"/>
      <c r="AC170" s="86"/>
    </row>
    <row r="171" customHeight="1" spans="2:29">
      <c r="B171" s="54"/>
      <c r="C171" s="55">
        <v>8026</v>
      </c>
      <c r="D171" s="101" t="s">
        <v>138</v>
      </c>
      <c r="E171" s="57" t="s">
        <v>801</v>
      </c>
      <c r="F171" s="58" t="s">
        <v>37</v>
      </c>
      <c r="G171" s="55">
        <v>50</v>
      </c>
      <c r="H171" s="59">
        <v>0.32</v>
      </c>
      <c r="I171" s="93">
        <v>30899475</v>
      </c>
      <c r="J171" s="107">
        <v>50</v>
      </c>
      <c r="K171" s="108">
        <v>0.32</v>
      </c>
      <c r="L171" s="106">
        <v>43308</v>
      </c>
      <c r="M171" s="95"/>
      <c r="N171" s="96"/>
      <c r="O171" s="96"/>
      <c r="P171" s="96"/>
      <c r="Q171" s="96" t="s">
        <v>802</v>
      </c>
      <c r="R171" s="96">
        <v>43322</v>
      </c>
      <c r="S171" s="65" t="s">
        <v>38</v>
      </c>
      <c r="T171" s="78">
        <v>617</v>
      </c>
      <c r="U171" s="80">
        <f t="shared" si="4"/>
        <v>197.44</v>
      </c>
      <c r="V171" s="78"/>
      <c r="W171" s="79">
        <v>340</v>
      </c>
      <c r="X171" s="80">
        <f t="shared" si="5"/>
        <v>537.44</v>
      </c>
      <c r="Y171" s="86"/>
      <c r="Z171" s="86"/>
      <c r="AA171" s="86"/>
      <c r="AB171" s="86"/>
      <c r="AC171" s="86"/>
    </row>
    <row r="172" customHeight="1" spans="2:29">
      <c r="B172" s="54"/>
      <c r="C172" s="55">
        <v>8027</v>
      </c>
      <c r="D172" s="101" t="s">
        <v>138</v>
      </c>
      <c r="E172" s="57" t="s">
        <v>278</v>
      </c>
      <c r="F172" s="58" t="s">
        <v>37</v>
      </c>
      <c r="G172" s="55">
        <v>35</v>
      </c>
      <c r="H172" s="59">
        <v>0.224</v>
      </c>
      <c r="I172" s="93">
        <v>30899476</v>
      </c>
      <c r="J172" s="107">
        <v>35</v>
      </c>
      <c r="K172" s="108">
        <v>0.224</v>
      </c>
      <c r="L172" s="106">
        <v>43308</v>
      </c>
      <c r="M172" s="95"/>
      <c r="N172" s="96"/>
      <c r="O172" s="96"/>
      <c r="P172" s="96"/>
      <c r="Q172" s="96"/>
      <c r="R172" s="96">
        <v>43316</v>
      </c>
      <c r="S172" s="65" t="s">
        <v>38</v>
      </c>
      <c r="T172" s="78">
        <v>530</v>
      </c>
      <c r="U172" s="80">
        <f t="shared" si="4"/>
        <v>118.72</v>
      </c>
      <c r="V172" s="78"/>
      <c r="W172" s="79">
        <v>340</v>
      </c>
      <c r="X172" s="80">
        <f t="shared" si="5"/>
        <v>458.72</v>
      </c>
      <c r="Y172" s="86"/>
      <c r="Z172" s="86"/>
      <c r="AA172" s="86"/>
      <c r="AB172" s="86"/>
      <c r="AC172" s="86"/>
    </row>
    <row r="173" customHeight="1" spans="2:29">
      <c r="B173" s="54"/>
      <c r="C173" s="55">
        <v>8028</v>
      </c>
      <c r="D173" s="101" t="s">
        <v>138</v>
      </c>
      <c r="E173" s="57" t="s">
        <v>153</v>
      </c>
      <c r="F173" s="58" t="s">
        <v>37</v>
      </c>
      <c r="G173" s="55">
        <v>45</v>
      </c>
      <c r="H173" s="59">
        <v>0.288</v>
      </c>
      <c r="I173" s="93">
        <v>30899477</v>
      </c>
      <c r="J173" s="107">
        <v>45</v>
      </c>
      <c r="K173" s="108">
        <v>0.288</v>
      </c>
      <c r="L173" s="106">
        <v>43308</v>
      </c>
      <c r="M173" s="95"/>
      <c r="N173" s="96"/>
      <c r="O173" s="96"/>
      <c r="P173" s="96"/>
      <c r="Q173" s="96"/>
      <c r="R173" s="96">
        <v>43314</v>
      </c>
      <c r="S173" s="65" t="s">
        <v>38</v>
      </c>
      <c r="T173" s="78">
        <v>490</v>
      </c>
      <c r="U173" s="80">
        <f t="shared" si="4"/>
        <v>141.12</v>
      </c>
      <c r="V173" s="78"/>
      <c r="W173" s="79">
        <v>340</v>
      </c>
      <c r="X173" s="80">
        <f t="shared" si="5"/>
        <v>481.12</v>
      </c>
      <c r="Y173" s="86"/>
      <c r="Z173" s="86"/>
      <c r="AA173" s="86"/>
      <c r="AB173" s="86"/>
      <c r="AC173" s="86"/>
    </row>
    <row r="174" customHeight="1" spans="2:29">
      <c r="B174" s="54"/>
      <c r="C174" s="55">
        <v>8029</v>
      </c>
      <c r="D174" s="101" t="s">
        <v>138</v>
      </c>
      <c r="E174" s="57" t="s">
        <v>112</v>
      </c>
      <c r="F174" s="58" t="s">
        <v>37</v>
      </c>
      <c r="G174" s="55">
        <v>50</v>
      </c>
      <c r="H174" s="59">
        <v>0.32</v>
      </c>
      <c r="I174" s="93">
        <v>30899478</v>
      </c>
      <c r="J174" s="107">
        <v>50</v>
      </c>
      <c r="K174" s="108">
        <v>0.32</v>
      </c>
      <c r="L174" s="106">
        <v>43308</v>
      </c>
      <c r="M174" s="95"/>
      <c r="N174" s="96"/>
      <c r="O174" s="96"/>
      <c r="P174" s="96"/>
      <c r="Q174" s="96"/>
      <c r="R174" s="96">
        <v>43315</v>
      </c>
      <c r="S174" s="65" t="s">
        <v>38</v>
      </c>
      <c r="T174" s="78">
        <v>430</v>
      </c>
      <c r="U174" s="80">
        <f t="shared" si="4"/>
        <v>137.6</v>
      </c>
      <c r="V174" s="78"/>
      <c r="W174" s="79">
        <v>340</v>
      </c>
      <c r="X174" s="80">
        <f t="shared" si="5"/>
        <v>477.6</v>
      </c>
      <c r="Y174" s="86"/>
      <c r="Z174" s="86"/>
      <c r="AA174" s="86"/>
      <c r="AB174" s="86"/>
      <c r="AC174" s="86"/>
    </row>
    <row r="175" customHeight="1" spans="2:29">
      <c r="B175" s="54"/>
      <c r="C175" s="55">
        <v>8030</v>
      </c>
      <c r="D175" s="101" t="s">
        <v>138</v>
      </c>
      <c r="E175" s="57" t="s">
        <v>803</v>
      </c>
      <c r="F175" s="58" t="s">
        <v>37</v>
      </c>
      <c r="G175" s="55">
        <v>100</v>
      </c>
      <c r="H175" s="59">
        <v>0.64</v>
      </c>
      <c r="I175" s="93">
        <v>30899479</v>
      </c>
      <c r="J175" s="107">
        <v>100</v>
      </c>
      <c r="K175" s="108">
        <v>0.64</v>
      </c>
      <c r="L175" s="106">
        <v>43308</v>
      </c>
      <c r="M175" s="95"/>
      <c r="N175" s="96"/>
      <c r="O175" s="96"/>
      <c r="P175" s="96"/>
      <c r="Q175" s="96"/>
      <c r="R175" s="96">
        <v>43318</v>
      </c>
      <c r="S175" s="65" t="s">
        <v>38</v>
      </c>
      <c r="T175" s="78">
        <v>635</v>
      </c>
      <c r="U175" s="80">
        <f t="shared" si="4"/>
        <v>406.4</v>
      </c>
      <c r="V175" s="78"/>
      <c r="W175" s="79">
        <v>340</v>
      </c>
      <c r="X175" s="80">
        <f t="shared" si="5"/>
        <v>746.4</v>
      </c>
      <c r="Y175" s="86"/>
      <c r="Z175" s="86"/>
      <c r="AA175" s="86"/>
      <c r="AB175" s="86"/>
      <c r="AC175" s="86"/>
    </row>
    <row r="176" customHeight="1" spans="2:29">
      <c r="B176" s="54"/>
      <c r="C176" s="55">
        <v>8031</v>
      </c>
      <c r="D176" s="101" t="s">
        <v>138</v>
      </c>
      <c r="E176" s="57" t="s">
        <v>804</v>
      </c>
      <c r="F176" s="58" t="s">
        <v>37</v>
      </c>
      <c r="G176" s="55">
        <v>90</v>
      </c>
      <c r="H176" s="59">
        <v>0.576</v>
      </c>
      <c r="I176" s="93">
        <v>30899480</v>
      </c>
      <c r="J176" s="107">
        <v>90</v>
      </c>
      <c r="K176" s="108">
        <v>0.576</v>
      </c>
      <c r="L176" s="106">
        <v>43308</v>
      </c>
      <c r="M176" s="95"/>
      <c r="N176" s="96"/>
      <c r="O176" s="96"/>
      <c r="P176" s="96"/>
      <c r="Q176" s="96"/>
      <c r="R176" s="96">
        <v>43314</v>
      </c>
      <c r="S176" s="65" t="s">
        <v>38</v>
      </c>
      <c r="T176" s="78">
        <v>540</v>
      </c>
      <c r="U176" s="80">
        <f t="shared" si="4"/>
        <v>311.04</v>
      </c>
      <c r="V176" s="78"/>
      <c r="W176" s="79">
        <v>340</v>
      </c>
      <c r="X176" s="80">
        <f t="shared" si="5"/>
        <v>651.04</v>
      </c>
      <c r="Y176" s="86"/>
      <c r="Z176" s="86"/>
      <c r="AA176" s="86"/>
      <c r="AB176" s="86"/>
      <c r="AC176" s="86"/>
    </row>
    <row r="177" customHeight="1" spans="2:29">
      <c r="B177" s="54"/>
      <c r="C177" s="55">
        <v>8032</v>
      </c>
      <c r="D177" s="101" t="s">
        <v>138</v>
      </c>
      <c r="E177" s="57" t="s">
        <v>805</v>
      </c>
      <c r="F177" s="58" t="s">
        <v>37</v>
      </c>
      <c r="G177" s="55">
        <v>130</v>
      </c>
      <c r="H177" s="59">
        <v>0.832</v>
      </c>
      <c r="I177" s="93">
        <v>30899481</v>
      </c>
      <c r="J177" s="107">
        <v>130</v>
      </c>
      <c r="K177" s="108">
        <v>0.832</v>
      </c>
      <c r="L177" s="106">
        <v>43308</v>
      </c>
      <c r="M177" s="95"/>
      <c r="N177" s="96"/>
      <c r="O177" s="96"/>
      <c r="P177" s="96"/>
      <c r="Q177" s="96"/>
      <c r="R177" s="96">
        <v>43318</v>
      </c>
      <c r="S177" s="65" t="s">
        <v>38</v>
      </c>
      <c r="T177" s="78">
        <v>500</v>
      </c>
      <c r="U177" s="80">
        <f t="shared" si="4"/>
        <v>416</v>
      </c>
      <c r="V177" s="78"/>
      <c r="W177" s="79">
        <v>430</v>
      </c>
      <c r="X177" s="80">
        <f t="shared" si="5"/>
        <v>846</v>
      </c>
      <c r="Y177" s="86"/>
      <c r="Z177" s="86"/>
      <c r="AA177" s="86"/>
      <c r="AB177" s="86"/>
      <c r="AC177" s="86"/>
    </row>
    <row r="178" customHeight="1" spans="2:29">
      <c r="B178" s="54"/>
      <c r="C178" s="55">
        <v>8033</v>
      </c>
      <c r="D178" s="101" t="s">
        <v>138</v>
      </c>
      <c r="E178" s="57" t="s">
        <v>149</v>
      </c>
      <c r="F178" s="58" t="s">
        <v>37</v>
      </c>
      <c r="G178" s="55">
        <v>86</v>
      </c>
      <c r="H178" s="59">
        <v>0.5504</v>
      </c>
      <c r="I178" s="93">
        <v>30899482</v>
      </c>
      <c r="J178" s="107">
        <v>86</v>
      </c>
      <c r="K178" s="108">
        <v>0.5504</v>
      </c>
      <c r="L178" s="106">
        <v>43308</v>
      </c>
      <c r="M178" s="95"/>
      <c r="N178" s="96"/>
      <c r="O178" s="96"/>
      <c r="P178" s="96"/>
      <c r="Q178" s="96"/>
      <c r="R178" s="96">
        <v>43314</v>
      </c>
      <c r="S178" s="65" t="s">
        <v>38</v>
      </c>
      <c r="T178" s="78">
        <v>764</v>
      </c>
      <c r="U178" s="80">
        <f t="shared" si="4"/>
        <v>420.5056</v>
      </c>
      <c r="V178" s="78"/>
      <c r="W178" s="79">
        <v>340</v>
      </c>
      <c r="X178" s="80">
        <f t="shared" si="5"/>
        <v>760.5056</v>
      </c>
      <c r="Y178" s="86"/>
      <c r="Z178" s="86"/>
      <c r="AA178" s="86"/>
      <c r="AB178" s="86"/>
      <c r="AC178" s="86"/>
    </row>
    <row r="179" customHeight="1" spans="2:29">
      <c r="B179" s="54"/>
      <c r="C179" s="55">
        <v>8034</v>
      </c>
      <c r="D179" s="101" t="s">
        <v>138</v>
      </c>
      <c r="E179" s="57" t="s">
        <v>806</v>
      </c>
      <c r="F179" s="58" t="s">
        <v>37</v>
      </c>
      <c r="G179" s="55">
        <v>220</v>
      </c>
      <c r="H179" s="59">
        <v>1.408</v>
      </c>
      <c r="I179" s="93">
        <v>30899483</v>
      </c>
      <c r="J179" s="107">
        <v>220</v>
      </c>
      <c r="K179" s="108">
        <v>1.408</v>
      </c>
      <c r="L179" s="106">
        <v>43308</v>
      </c>
      <c r="M179" s="95"/>
      <c r="N179" s="96"/>
      <c r="O179" s="96"/>
      <c r="P179" s="96"/>
      <c r="Q179" s="96"/>
      <c r="R179" s="96">
        <v>43315</v>
      </c>
      <c r="S179" s="65" t="s">
        <v>38</v>
      </c>
      <c r="T179" s="78">
        <v>670</v>
      </c>
      <c r="U179" s="80">
        <f t="shared" si="4"/>
        <v>943.36</v>
      </c>
      <c r="V179" s="78"/>
      <c r="W179" s="79">
        <v>716.32</v>
      </c>
      <c r="X179" s="80">
        <f t="shared" si="5"/>
        <v>1659.68</v>
      </c>
      <c r="Y179" s="86"/>
      <c r="Z179" s="86"/>
      <c r="AA179" s="86"/>
      <c r="AB179" s="86"/>
      <c r="AC179" s="86"/>
    </row>
    <row r="180" customHeight="1" spans="2:29">
      <c r="B180" s="54"/>
      <c r="C180" s="55">
        <v>8035</v>
      </c>
      <c r="D180" s="101" t="s">
        <v>138</v>
      </c>
      <c r="E180" s="57" t="s">
        <v>40</v>
      </c>
      <c r="F180" s="58" t="s">
        <v>37</v>
      </c>
      <c r="G180" s="55">
        <v>169</v>
      </c>
      <c r="H180" s="59">
        <v>1.0816</v>
      </c>
      <c r="I180" s="93">
        <v>30899484</v>
      </c>
      <c r="J180" s="107">
        <v>169</v>
      </c>
      <c r="K180" s="108">
        <v>1.0816</v>
      </c>
      <c r="L180" s="106">
        <v>43308</v>
      </c>
      <c r="M180" s="95"/>
      <c r="N180" s="96"/>
      <c r="O180" s="96"/>
      <c r="P180" s="96"/>
      <c r="Q180" s="96"/>
      <c r="R180" s="96">
        <v>43317</v>
      </c>
      <c r="S180" s="65" t="s">
        <v>38</v>
      </c>
      <c r="T180" s="78">
        <v>760</v>
      </c>
      <c r="U180" s="80">
        <f t="shared" si="4"/>
        <v>822.016</v>
      </c>
      <c r="V180" s="78"/>
      <c r="W180" s="79">
        <v>550.264</v>
      </c>
      <c r="X180" s="80">
        <f t="shared" si="5"/>
        <v>1372.28</v>
      </c>
      <c r="Y180" s="86"/>
      <c r="Z180" s="86"/>
      <c r="AA180" s="86"/>
      <c r="AB180" s="86"/>
      <c r="AC180" s="86"/>
    </row>
    <row r="181" customHeight="1" spans="2:29">
      <c r="B181" s="54"/>
      <c r="C181" s="55">
        <v>8036</v>
      </c>
      <c r="D181" s="101" t="s">
        <v>138</v>
      </c>
      <c r="E181" s="57" t="s">
        <v>807</v>
      </c>
      <c r="F181" s="58" t="s">
        <v>37</v>
      </c>
      <c r="G181" s="55">
        <v>49</v>
      </c>
      <c r="H181" s="59">
        <v>0.3136</v>
      </c>
      <c r="I181" s="93">
        <v>30899485</v>
      </c>
      <c r="J181" s="107">
        <v>49</v>
      </c>
      <c r="K181" s="108">
        <v>0.3136</v>
      </c>
      <c r="L181" s="106">
        <v>43308</v>
      </c>
      <c r="M181" s="95"/>
      <c r="N181" s="96"/>
      <c r="O181" s="96"/>
      <c r="P181" s="96"/>
      <c r="Q181" s="96"/>
      <c r="R181" s="96">
        <v>43315</v>
      </c>
      <c r="S181" s="65" t="s">
        <v>38</v>
      </c>
      <c r="T181" s="78">
        <v>780</v>
      </c>
      <c r="U181" s="80">
        <f t="shared" si="4"/>
        <v>244.608</v>
      </c>
      <c r="V181" s="78"/>
      <c r="W181" s="79">
        <v>340</v>
      </c>
      <c r="X181" s="80">
        <f t="shared" si="5"/>
        <v>584.608</v>
      </c>
      <c r="Y181" s="86"/>
      <c r="Z181" s="86"/>
      <c r="AA181" s="86"/>
      <c r="AB181" s="86"/>
      <c r="AC181" s="86"/>
    </row>
    <row r="182" customHeight="1" spans="2:29">
      <c r="B182" s="54"/>
      <c r="C182" s="55">
        <v>8037</v>
      </c>
      <c r="D182" s="101" t="s">
        <v>138</v>
      </c>
      <c r="E182" s="57" t="s">
        <v>808</v>
      </c>
      <c r="F182" s="58" t="s">
        <v>37</v>
      </c>
      <c r="G182" s="55">
        <v>45</v>
      </c>
      <c r="H182" s="59">
        <v>0.288</v>
      </c>
      <c r="I182" s="93">
        <v>30899486</v>
      </c>
      <c r="J182" s="107">
        <v>45</v>
      </c>
      <c r="K182" s="108">
        <v>0.288</v>
      </c>
      <c r="L182" s="106">
        <v>43308</v>
      </c>
      <c r="M182" s="95"/>
      <c r="N182" s="96"/>
      <c r="O182" s="96"/>
      <c r="P182" s="96"/>
      <c r="Q182" s="96"/>
      <c r="R182" s="96">
        <v>43313</v>
      </c>
      <c r="S182" s="65" t="s">
        <v>38</v>
      </c>
      <c r="T182" s="78">
        <v>320</v>
      </c>
      <c r="U182" s="80">
        <f t="shared" si="4"/>
        <v>92.16</v>
      </c>
      <c r="V182" s="78"/>
      <c r="W182" s="79">
        <v>340</v>
      </c>
      <c r="X182" s="80">
        <f t="shared" si="5"/>
        <v>432.16</v>
      </c>
      <c r="Y182" s="86"/>
      <c r="Z182" s="86"/>
      <c r="AA182" s="86"/>
      <c r="AB182" s="86"/>
      <c r="AC182" s="86"/>
    </row>
    <row r="183" customHeight="1" spans="2:29">
      <c r="B183" s="54"/>
      <c r="C183" s="55">
        <v>8038</v>
      </c>
      <c r="D183" s="101" t="s">
        <v>138</v>
      </c>
      <c r="E183" s="57" t="s">
        <v>809</v>
      </c>
      <c r="F183" s="58" t="s">
        <v>37</v>
      </c>
      <c r="G183" s="55">
        <v>40</v>
      </c>
      <c r="H183" s="59">
        <v>0.256</v>
      </c>
      <c r="I183" s="93">
        <v>30899487</v>
      </c>
      <c r="J183" s="107">
        <v>40</v>
      </c>
      <c r="K183" s="108">
        <v>0.256</v>
      </c>
      <c r="L183" s="106">
        <v>43308</v>
      </c>
      <c r="M183" s="95"/>
      <c r="N183" s="96"/>
      <c r="O183" s="96"/>
      <c r="P183" s="96"/>
      <c r="Q183" s="96"/>
      <c r="R183" s="96">
        <v>43314</v>
      </c>
      <c r="S183" s="65" t="s">
        <v>38</v>
      </c>
      <c r="T183" s="78">
        <v>320</v>
      </c>
      <c r="U183" s="80">
        <f t="shared" si="4"/>
        <v>81.92</v>
      </c>
      <c r="V183" s="78"/>
      <c r="W183" s="79">
        <v>340</v>
      </c>
      <c r="X183" s="80">
        <f t="shared" si="5"/>
        <v>421.92</v>
      </c>
      <c r="Y183" s="86"/>
      <c r="Z183" s="86"/>
      <c r="AA183" s="86"/>
      <c r="AB183" s="86"/>
      <c r="AC183" s="86"/>
    </row>
    <row r="184" customHeight="1" spans="2:29">
      <c r="B184" s="54"/>
      <c r="C184" s="55">
        <v>8039</v>
      </c>
      <c r="D184" s="101" t="s">
        <v>138</v>
      </c>
      <c r="E184" s="57" t="s">
        <v>129</v>
      </c>
      <c r="F184" s="58" t="s">
        <v>37</v>
      </c>
      <c r="G184" s="55">
        <v>50</v>
      </c>
      <c r="H184" s="59">
        <v>0.32</v>
      </c>
      <c r="I184" s="93">
        <v>30899488</v>
      </c>
      <c r="J184" s="107">
        <v>50</v>
      </c>
      <c r="K184" s="108">
        <v>0.32</v>
      </c>
      <c r="L184" s="106">
        <v>43308</v>
      </c>
      <c r="M184" s="95"/>
      <c r="N184" s="96"/>
      <c r="O184" s="96"/>
      <c r="P184" s="96"/>
      <c r="Q184" s="96"/>
      <c r="R184" s="96">
        <v>43315</v>
      </c>
      <c r="S184" s="65" t="s">
        <v>38</v>
      </c>
      <c r="T184" s="78">
        <v>580</v>
      </c>
      <c r="U184" s="80">
        <f t="shared" si="4"/>
        <v>185.6</v>
      </c>
      <c r="V184" s="78"/>
      <c r="W184" s="79">
        <v>340</v>
      </c>
      <c r="X184" s="80">
        <f t="shared" si="5"/>
        <v>525.6</v>
      </c>
      <c r="Y184" s="86"/>
      <c r="Z184" s="86"/>
      <c r="AA184" s="86"/>
      <c r="AB184" s="86"/>
      <c r="AC184" s="86"/>
    </row>
    <row r="185" customHeight="1" spans="2:29">
      <c r="B185" s="54"/>
      <c r="C185" s="55">
        <v>8040</v>
      </c>
      <c r="D185" s="101" t="s">
        <v>138</v>
      </c>
      <c r="E185" s="57" t="s">
        <v>659</v>
      </c>
      <c r="F185" s="58" t="s">
        <v>37</v>
      </c>
      <c r="G185" s="55">
        <v>106</v>
      </c>
      <c r="H185" s="59">
        <v>0.6784</v>
      </c>
      <c r="I185" s="93">
        <v>30899489</v>
      </c>
      <c r="J185" s="107">
        <v>106</v>
      </c>
      <c r="K185" s="108">
        <v>0.6784</v>
      </c>
      <c r="L185" s="106">
        <v>43308</v>
      </c>
      <c r="M185" s="95"/>
      <c r="N185" s="96"/>
      <c r="O185" s="96"/>
      <c r="P185" s="96"/>
      <c r="Q185" s="96"/>
      <c r="R185" s="96">
        <v>43316</v>
      </c>
      <c r="S185" s="65" t="s">
        <v>38</v>
      </c>
      <c r="T185" s="78">
        <v>650</v>
      </c>
      <c r="U185" s="80">
        <f t="shared" si="4"/>
        <v>440.96</v>
      </c>
      <c r="V185" s="78"/>
      <c r="W185" s="79">
        <v>358</v>
      </c>
      <c r="X185" s="80">
        <f t="shared" si="5"/>
        <v>798.96</v>
      </c>
      <c r="Y185" s="86"/>
      <c r="Z185" s="86"/>
      <c r="AA185" s="86"/>
      <c r="AB185" s="86"/>
      <c r="AC185" s="86"/>
    </row>
    <row r="186" customHeight="1" spans="2:29">
      <c r="B186" s="54"/>
      <c r="C186" s="55">
        <v>8041</v>
      </c>
      <c r="D186" s="101" t="s">
        <v>138</v>
      </c>
      <c r="E186" s="57" t="s">
        <v>231</v>
      </c>
      <c r="F186" s="58" t="s">
        <v>37</v>
      </c>
      <c r="G186" s="55">
        <v>64</v>
      </c>
      <c r="H186" s="59">
        <v>0.4096</v>
      </c>
      <c r="I186" s="93">
        <v>30899490</v>
      </c>
      <c r="J186" s="107">
        <v>64</v>
      </c>
      <c r="K186" s="108">
        <v>0.4096</v>
      </c>
      <c r="L186" s="106">
        <v>43308</v>
      </c>
      <c r="M186" s="95"/>
      <c r="N186" s="96"/>
      <c r="O186" s="96"/>
      <c r="P186" s="96"/>
      <c r="Q186" s="96"/>
      <c r="R186" s="96">
        <v>43315</v>
      </c>
      <c r="S186" s="65" t="s">
        <v>38</v>
      </c>
      <c r="T186" s="78">
        <v>580</v>
      </c>
      <c r="U186" s="80">
        <f t="shared" si="4"/>
        <v>237.568</v>
      </c>
      <c r="V186" s="78"/>
      <c r="W186" s="79">
        <v>340</v>
      </c>
      <c r="X186" s="80">
        <f t="shared" si="5"/>
        <v>577.568</v>
      </c>
      <c r="Y186" s="86"/>
      <c r="Z186" s="86"/>
      <c r="AA186" s="86"/>
      <c r="AB186" s="86"/>
      <c r="AC186" s="86"/>
    </row>
    <row r="187" customHeight="1" spans="2:29">
      <c r="B187" s="54"/>
      <c r="C187" s="55">
        <v>8042</v>
      </c>
      <c r="D187" s="101" t="s">
        <v>138</v>
      </c>
      <c r="E187" s="57" t="s">
        <v>245</v>
      </c>
      <c r="F187" s="58" t="s">
        <v>37</v>
      </c>
      <c r="G187" s="55">
        <v>50</v>
      </c>
      <c r="H187" s="59">
        <v>0.32</v>
      </c>
      <c r="I187" s="93">
        <v>30899491</v>
      </c>
      <c r="J187" s="107">
        <v>50</v>
      </c>
      <c r="K187" s="108">
        <v>0.32</v>
      </c>
      <c r="L187" s="106">
        <v>43308</v>
      </c>
      <c r="M187" s="95"/>
      <c r="N187" s="96"/>
      <c r="O187" s="96"/>
      <c r="P187" s="96"/>
      <c r="Q187" s="96"/>
      <c r="R187" s="96">
        <v>43315</v>
      </c>
      <c r="S187" s="65" t="s">
        <v>38</v>
      </c>
      <c r="T187" s="78">
        <v>540</v>
      </c>
      <c r="U187" s="80">
        <f t="shared" si="4"/>
        <v>172.8</v>
      </c>
      <c r="V187" s="78"/>
      <c r="W187" s="79">
        <v>340</v>
      </c>
      <c r="X187" s="80">
        <f t="shared" si="5"/>
        <v>512.8</v>
      </c>
      <c r="Y187" s="86"/>
      <c r="Z187" s="86"/>
      <c r="AA187" s="86"/>
      <c r="AB187" s="86"/>
      <c r="AC187" s="86"/>
    </row>
    <row r="188" customHeight="1" spans="2:29">
      <c r="B188" s="54"/>
      <c r="C188" s="55">
        <v>8043</v>
      </c>
      <c r="D188" s="101" t="s">
        <v>138</v>
      </c>
      <c r="E188" s="57" t="s">
        <v>51</v>
      </c>
      <c r="F188" s="58" t="s">
        <v>37</v>
      </c>
      <c r="G188" s="55">
        <v>75</v>
      </c>
      <c r="H188" s="59">
        <v>0.48</v>
      </c>
      <c r="I188" s="93">
        <v>30899492</v>
      </c>
      <c r="J188" s="107">
        <v>75</v>
      </c>
      <c r="K188" s="108">
        <v>0.48</v>
      </c>
      <c r="L188" s="106">
        <v>43308</v>
      </c>
      <c r="M188" s="95"/>
      <c r="N188" s="96"/>
      <c r="O188" s="96"/>
      <c r="P188" s="96"/>
      <c r="Q188" s="96"/>
      <c r="R188" s="96">
        <v>43316</v>
      </c>
      <c r="S188" s="65" t="s">
        <v>38</v>
      </c>
      <c r="T188" s="78">
        <v>580</v>
      </c>
      <c r="U188" s="80">
        <f t="shared" si="4"/>
        <v>278.4</v>
      </c>
      <c r="V188" s="78"/>
      <c r="W188" s="79">
        <v>340</v>
      </c>
      <c r="X188" s="80">
        <f t="shared" si="5"/>
        <v>618.4</v>
      </c>
      <c r="Y188" s="86"/>
      <c r="Z188" s="86"/>
      <c r="AA188" s="86"/>
      <c r="AB188" s="86"/>
      <c r="AC188" s="86"/>
    </row>
    <row r="189" customHeight="1" spans="2:29">
      <c r="B189" s="54"/>
      <c r="C189" s="55">
        <v>8044</v>
      </c>
      <c r="D189" s="101" t="s">
        <v>138</v>
      </c>
      <c r="E189" s="57" t="s">
        <v>51</v>
      </c>
      <c r="F189" s="58" t="s">
        <v>37</v>
      </c>
      <c r="G189" s="55">
        <v>50</v>
      </c>
      <c r="H189" s="59">
        <v>0.32</v>
      </c>
      <c r="I189" s="93">
        <v>30899493</v>
      </c>
      <c r="J189" s="107">
        <v>50</v>
      </c>
      <c r="K189" s="108">
        <v>0.32</v>
      </c>
      <c r="L189" s="106">
        <v>43308</v>
      </c>
      <c r="M189" s="95"/>
      <c r="N189" s="96"/>
      <c r="O189" s="96"/>
      <c r="P189" s="96"/>
      <c r="Q189" s="96"/>
      <c r="R189" s="96">
        <v>43315</v>
      </c>
      <c r="S189" s="65" t="s">
        <v>38</v>
      </c>
      <c r="T189" s="78">
        <v>580</v>
      </c>
      <c r="U189" s="80">
        <f t="shared" si="4"/>
        <v>185.6</v>
      </c>
      <c r="V189" s="78"/>
      <c r="W189" s="79">
        <v>340</v>
      </c>
      <c r="X189" s="80">
        <f t="shared" si="5"/>
        <v>525.6</v>
      </c>
      <c r="Y189" s="86"/>
      <c r="Z189" s="86"/>
      <c r="AA189" s="86"/>
      <c r="AB189" s="86"/>
      <c r="AC189" s="86"/>
    </row>
    <row r="190" customHeight="1" spans="2:29">
      <c r="B190" s="54"/>
      <c r="C190" s="55">
        <v>8054</v>
      </c>
      <c r="D190" s="56" t="s">
        <v>324</v>
      </c>
      <c r="E190" s="57" t="s">
        <v>228</v>
      </c>
      <c r="F190" s="58" t="s">
        <v>37</v>
      </c>
      <c r="G190" s="55">
        <v>1307</v>
      </c>
      <c r="H190" s="59">
        <v>8.8898</v>
      </c>
      <c r="I190" s="93">
        <v>30899494</v>
      </c>
      <c r="J190" s="107">
        <v>1307</v>
      </c>
      <c r="K190" s="108">
        <v>8.8898</v>
      </c>
      <c r="L190" s="106">
        <v>43308</v>
      </c>
      <c r="M190" s="95"/>
      <c r="N190" s="96"/>
      <c r="O190" s="96"/>
      <c r="P190" s="96"/>
      <c r="Q190" s="96"/>
      <c r="R190" s="96">
        <v>43313</v>
      </c>
      <c r="S190" s="65" t="s">
        <v>38</v>
      </c>
      <c r="T190" s="78">
        <v>396</v>
      </c>
      <c r="U190" s="80">
        <f t="shared" si="4"/>
        <v>3520.3608</v>
      </c>
      <c r="V190" s="78"/>
      <c r="W190" s="79"/>
      <c r="X190" s="80">
        <f t="shared" si="5"/>
        <v>3520.3608</v>
      </c>
      <c r="Y190" s="86"/>
      <c r="Z190" s="86"/>
      <c r="AA190" s="86"/>
      <c r="AB190" s="86"/>
      <c r="AC190" s="86"/>
    </row>
    <row r="191" customHeight="1" spans="2:29">
      <c r="B191" s="54"/>
      <c r="C191" s="55">
        <v>8055</v>
      </c>
      <c r="D191" s="56" t="s">
        <v>687</v>
      </c>
      <c r="E191" s="57" t="s">
        <v>688</v>
      </c>
      <c r="F191" s="58" t="s">
        <v>37</v>
      </c>
      <c r="G191" s="55">
        <v>217</v>
      </c>
      <c r="H191" s="59">
        <v>1.3888</v>
      </c>
      <c r="I191" s="93">
        <v>30899495</v>
      </c>
      <c r="J191" s="107">
        <v>217</v>
      </c>
      <c r="K191" s="108">
        <v>1.3888</v>
      </c>
      <c r="L191" s="106">
        <v>43308</v>
      </c>
      <c r="M191" s="95"/>
      <c r="N191" s="96"/>
      <c r="O191" s="96"/>
      <c r="P191" s="96"/>
      <c r="Q191" s="96"/>
      <c r="R191" s="96">
        <v>43312</v>
      </c>
      <c r="S191" s="65" t="s">
        <v>38</v>
      </c>
      <c r="T191" s="78">
        <v>592</v>
      </c>
      <c r="U191" s="80">
        <f t="shared" si="4"/>
        <v>822.1696</v>
      </c>
      <c r="V191" s="78"/>
      <c r="W191" s="79"/>
      <c r="X191" s="80">
        <f t="shared" si="5"/>
        <v>822.1696</v>
      </c>
      <c r="Y191" s="86"/>
      <c r="Z191" s="86"/>
      <c r="AA191" s="86"/>
      <c r="AB191" s="86"/>
      <c r="AC191" s="86"/>
    </row>
    <row r="192" customHeight="1" spans="2:29">
      <c r="B192" s="54"/>
      <c r="C192" s="55">
        <v>8056</v>
      </c>
      <c r="D192" s="56" t="s">
        <v>125</v>
      </c>
      <c r="E192" s="57" t="s">
        <v>126</v>
      </c>
      <c r="F192" s="58" t="s">
        <v>37</v>
      </c>
      <c r="G192" s="55">
        <v>200</v>
      </c>
      <c r="H192" s="59">
        <v>1.28</v>
      </c>
      <c r="I192" s="93">
        <v>30899496</v>
      </c>
      <c r="J192" s="107">
        <v>200</v>
      </c>
      <c r="K192" s="108">
        <v>1.28</v>
      </c>
      <c r="L192" s="106">
        <v>43308</v>
      </c>
      <c r="M192" s="95"/>
      <c r="N192" s="96"/>
      <c r="O192" s="96"/>
      <c r="P192" s="96"/>
      <c r="Q192" s="96"/>
      <c r="R192" s="96">
        <v>43313</v>
      </c>
      <c r="S192" s="65" t="s">
        <v>38</v>
      </c>
      <c r="T192" s="78">
        <v>605</v>
      </c>
      <c r="U192" s="80">
        <f t="shared" si="4"/>
        <v>774.4</v>
      </c>
      <c r="V192" s="78"/>
      <c r="W192" s="79"/>
      <c r="X192" s="80">
        <f t="shared" si="5"/>
        <v>774.4</v>
      </c>
      <c r="Y192" s="86"/>
      <c r="Z192" s="86"/>
      <c r="AA192" s="86"/>
      <c r="AB192" s="86"/>
      <c r="AC192" s="86"/>
    </row>
    <row r="193" customHeight="1" spans="2:29">
      <c r="B193" s="54"/>
      <c r="C193" s="55">
        <v>8057</v>
      </c>
      <c r="D193" s="56" t="s">
        <v>810</v>
      </c>
      <c r="E193" s="57" t="s">
        <v>811</v>
      </c>
      <c r="F193" s="58" t="s">
        <v>37</v>
      </c>
      <c r="G193" s="55">
        <v>217</v>
      </c>
      <c r="H193" s="59">
        <v>1.3888</v>
      </c>
      <c r="I193" s="93">
        <v>30899497</v>
      </c>
      <c r="J193" s="107">
        <v>217</v>
      </c>
      <c r="K193" s="108">
        <v>1.3888</v>
      </c>
      <c r="L193" s="106">
        <v>43308</v>
      </c>
      <c r="M193" s="95"/>
      <c r="N193" s="96"/>
      <c r="O193" s="96"/>
      <c r="P193" s="96"/>
      <c r="Q193" s="96"/>
      <c r="R193" s="96">
        <v>43315</v>
      </c>
      <c r="S193" s="65" t="s">
        <v>38</v>
      </c>
      <c r="T193" s="78">
        <v>630</v>
      </c>
      <c r="U193" s="80">
        <f t="shared" si="4"/>
        <v>874.944</v>
      </c>
      <c r="V193" s="78"/>
      <c r="W193" s="79"/>
      <c r="X193" s="80">
        <f t="shared" si="5"/>
        <v>874.944</v>
      </c>
      <c r="Y193" s="86"/>
      <c r="Z193" s="86"/>
      <c r="AA193" s="86"/>
      <c r="AB193" s="86"/>
      <c r="AC193" s="86"/>
    </row>
    <row r="194" customHeight="1" spans="2:29">
      <c r="B194" s="54"/>
      <c r="C194" s="55">
        <v>8058</v>
      </c>
      <c r="D194" s="56" t="s">
        <v>812</v>
      </c>
      <c r="E194" s="57" t="s">
        <v>813</v>
      </c>
      <c r="F194" s="58" t="s">
        <v>37</v>
      </c>
      <c r="G194" s="55">
        <v>216</v>
      </c>
      <c r="H194" s="59">
        <v>1.3824</v>
      </c>
      <c r="I194" s="93">
        <v>30899498</v>
      </c>
      <c r="J194" s="107">
        <v>216</v>
      </c>
      <c r="K194" s="108">
        <v>1.3824</v>
      </c>
      <c r="L194" s="106">
        <v>43308</v>
      </c>
      <c r="M194" s="95"/>
      <c r="N194" s="96"/>
      <c r="O194" s="96"/>
      <c r="P194" s="96"/>
      <c r="Q194" s="96"/>
      <c r="R194" s="96">
        <v>43314</v>
      </c>
      <c r="S194" s="65" t="s">
        <v>38</v>
      </c>
      <c r="T194" s="78">
        <v>579</v>
      </c>
      <c r="U194" s="80">
        <f t="shared" si="4"/>
        <v>800.4096</v>
      </c>
      <c r="V194" s="78"/>
      <c r="W194" s="79"/>
      <c r="X194" s="80">
        <f t="shared" si="5"/>
        <v>800.4096</v>
      </c>
      <c r="Y194" s="86"/>
      <c r="Z194" s="86"/>
      <c r="AA194" s="86"/>
      <c r="AB194" s="86"/>
      <c r="AC194" s="86"/>
    </row>
    <row r="195" customHeight="1" spans="2:29">
      <c r="B195" s="54"/>
      <c r="C195" s="55">
        <v>8059</v>
      </c>
      <c r="D195" s="56" t="s">
        <v>359</v>
      </c>
      <c r="E195" s="57" t="s">
        <v>360</v>
      </c>
      <c r="F195" s="58" t="s">
        <v>37</v>
      </c>
      <c r="G195" s="55">
        <v>270</v>
      </c>
      <c r="H195" s="59">
        <v>1.728</v>
      </c>
      <c r="I195" s="93">
        <v>30899499</v>
      </c>
      <c r="J195" s="107">
        <v>270</v>
      </c>
      <c r="K195" s="108">
        <v>1.728</v>
      </c>
      <c r="L195" s="106">
        <v>43308</v>
      </c>
      <c r="M195" s="95"/>
      <c r="N195" s="96"/>
      <c r="O195" s="96"/>
      <c r="P195" s="96"/>
      <c r="Q195" s="96"/>
      <c r="R195" s="96">
        <v>43313</v>
      </c>
      <c r="S195" s="65" t="s">
        <v>38</v>
      </c>
      <c r="T195" s="78">
        <v>634</v>
      </c>
      <c r="U195" s="80">
        <f t="shared" si="4"/>
        <v>1095.552</v>
      </c>
      <c r="V195" s="78"/>
      <c r="W195" s="79"/>
      <c r="X195" s="80">
        <f t="shared" si="5"/>
        <v>1095.552</v>
      </c>
      <c r="Y195" s="86"/>
      <c r="Z195" s="86"/>
      <c r="AA195" s="86"/>
      <c r="AB195" s="86"/>
      <c r="AC195" s="86"/>
    </row>
    <row r="196" customHeight="1" spans="2:29">
      <c r="B196" s="54"/>
      <c r="C196" s="55">
        <v>8060</v>
      </c>
      <c r="D196" s="56" t="s">
        <v>672</v>
      </c>
      <c r="E196" s="57" t="s">
        <v>673</v>
      </c>
      <c r="F196" s="58" t="s">
        <v>37</v>
      </c>
      <c r="G196" s="55">
        <v>380</v>
      </c>
      <c r="H196" s="59">
        <v>2.477</v>
      </c>
      <c r="I196" s="93">
        <v>30899500</v>
      </c>
      <c r="J196" s="107">
        <v>380</v>
      </c>
      <c r="K196" s="108">
        <v>2.477</v>
      </c>
      <c r="L196" s="106">
        <v>43308</v>
      </c>
      <c r="M196" s="95"/>
      <c r="N196" s="96"/>
      <c r="O196" s="96"/>
      <c r="P196" s="96"/>
      <c r="Q196" s="96"/>
      <c r="R196" s="96">
        <v>43312</v>
      </c>
      <c r="S196" s="65" t="s">
        <v>38</v>
      </c>
      <c r="T196" s="78">
        <v>582</v>
      </c>
      <c r="U196" s="80">
        <f t="shared" ref="U196:U229" si="6">T196*H196</f>
        <v>1441.614</v>
      </c>
      <c r="V196" s="78"/>
      <c r="W196" s="79"/>
      <c r="X196" s="80">
        <f t="shared" ref="X196:X230" si="7">W196+U196</f>
        <v>1441.614</v>
      </c>
      <c r="Y196" s="86"/>
      <c r="Z196" s="86"/>
      <c r="AA196" s="86"/>
      <c r="AB196" s="86"/>
      <c r="AC196" s="86"/>
    </row>
    <row r="197" customHeight="1" spans="2:29">
      <c r="B197" s="54">
        <v>43308</v>
      </c>
      <c r="C197" s="55">
        <v>8152</v>
      </c>
      <c r="D197" s="56" t="s">
        <v>115</v>
      </c>
      <c r="E197" s="57" t="s">
        <v>116</v>
      </c>
      <c r="F197" s="58" t="s">
        <v>37</v>
      </c>
      <c r="G197" s="55">
        <v>200</v>
      </c>
      <c r="H197" s="59">
        <v>3.2</v>
      </c>
      <c r="I197" s="93">
        <v>30899435</v>
      </c>
      <c r="J197" s="107">
        <v>200</v>
      </c>
      <c r="K197" s="108">
        <v>3.2</v>
      </c>
      <c r="L197" s="106">
        <v>43309</v>
      </c>
      <c r="M197" s="95"/>
      <c r="N197" s="96"/>
      <c r="O197" s="96"/>
      <c r="P197" s="96"/>
      <c r="Q197" s="96"/>
      <c r="R197" s="96">
        <v>43316</v>
      </c>
      <c r="S197" s="65" t="s">
        <v>38</v>
      </c>
      <c r="T197" s="78">
        <v>675</v>
      </c>
      <c r="U197" s="80">
        <f t="shared" si="6"/>
        <v>2160</v>
      </c>
      <c r="V197" s="78"/>
      <c r="W197" s="79"/>
      <c r="X197" s="80">
        <f t="shared" si="7"/>
        <v>2160</v>
      </c>
      <c r="Y197" s="86"/>
      <c r="Z197" s="86"/>
      <c r="AA197" s="86"/>
      <c r="AB197" s="86"/>
      <c r="AC197" s="86"/>
    </row>
    <row r="198" customHeight="1" spans="2:29">
      <c r="B198" s="54"/>
      <c r="C198" s="55">
        <v>8153</v>
      </c>
      <c r="D198" s="56" t="s">
        <v>285</v>
      </c>
      <c r="E198" s="57" t="s">
        <v>151</v>
      </c>
      <c r="F198" s="58" t="s">
        <v>37</v>
      </c>
      <c r="G198" s="55">
        <v>200</v>
      </c>
      <c r="H198" s="59">
        <v>2.24</v>
      </c>
      <c r="I198" s="93">
        <v>30899436</v>
      </c>
      <c r="J198" s="107">
        <v>200</v>
      </c>
      <c r="K198" s="108">
        <v>2.24</v>
      </c>
      <c r="L198" s="106">
        <v>43309</v>
      </c>
      <c r="M198" s="95"/>
      <c r="N198" s="96"/>
      <c r="O198" s="96"/>
      <c r="P198" s="96"/>
      <c r="Q198" s="96"/>
      <c r="R198" s="96">
        <v>43318</v>
      </c>
      <c r="S198" s="65" t="s">
        <v>38</v>
      </c>
      <c r="T198" s="78">
        <v>610</v>
      </c>
      <c r="U198" s="80">
        <f t="shared" si="6"/>
        <v>1366.4</v>
      </c>
      <c r="V198" s="78"/>
      <c r="W198" s="79"/>
      <c r="X198" s="80">
        <f t="shared" si="7"/>
        <v>1366.4</v>
      </c>
      <c r="Y198" s="86"/>
      <c r="Z198" s="86"/>
      <c r="AA198" s="86"/>
      <c r="AB198" s="86"/>
      <c r="AC198" s="86"/>
    </row>
    <row r="199" customHeight="1" spans="2:29">
      <c r="B199" s="54"/>
      <c r="C199" s="55">
        <v>8154</v>
      </c>
      <c r="D199" s="56" t="s">
        <v>217</v>
      </c>
      <c r="E199" s="57" t="s">
        <v>153</v>
      </c>
      <c r="F199" s="58" t="s">
        <v>37</v>
      </c>
      <c r="G199" s="55">
        <v>300</v>
      </c>
      <c r="H199" s="59">
        <v>3</v>
      </c>
      <c r="I199" s="93">
        <v>30899437</v>
      </c>
      <c r="J199" s="107">
        <v>300</v>
      </c>
      <c r="K199" s="108">
        <v>3</v>
      </c>
      <c r="L199" s="106">
        <v>43309</v>
      </c>
      <c r="M199" s="95"/>
      <c r="N199" s="96"/>
      <c r="O199" s="96"/>
      <c r="P199" s="96"/>
      <c r="Q199" s="96"/>
      <c r="R199" s="96">
        <v>43317</v>
      </c>
      <c r="S199" s="65" t="s">
        <v>38</v>
      </c>
      <c r="T199" s="78">
        <v>480</v>
      </c>
      <c r="U199" s="80">
        <f t="shared" si="6"/>
        <v>1440</v>
      </c>
      <c r="V199" s="78"/>
      <c r="W199" s="79"/>
      <c r="X199" s="80">
        <f t="shared" si="7"/>
        <v>1440</v>
      </c>
      <c r="Y199" s="86"/>
      <c r="Z199" s="86"/>
      <c r="AA199" s="86"/>
      <c r="AB199" s="86"/>
      <c r="AC199" s="86"/>
    </row>
    <row r="200" customHeight="1" spans="2:29">
      <c r="B200" s="54"/>
      <c r="C200" s="55">
        <v>8155</v>
      </c>
      <c r="D200" s="56" t="s">
        <v>144</v>
      </c>
      <c r="E200" s="57" t="s">
        <v>145</v>
      </c>
      <c r="F200" s="58" t="s">
        <v>37</v>
      </c>
      <c r="G200" s="55">
        <v>210</v>
      </c>
      <c r="H200" s="59">
        <v>1.356</v>
      </c>
      <c r="I200" s="93">
        <v>30899438</v>
      </c>
      <c r="J200" s="107">
        <v>210</v>
      </c>
      <c r="K200" s="108">
        <v>1.356</v>
      </c>
      <c r="L200" s="106">
        <v>43309</v>
      </c>
      <c r="M200" s="95"/>
      <c r="N200" s="96"/>
      <c r="O200" s="96"/>
      <c r="P200" s="96"/>
      <c r="Q200" s="96"/>
      <c r="R200" s="96">
        <v>43314</v>
      </c>
      <c r="S200" s="65" t="s">
        <v>38</v>
      </c>
      <c r="T200" s="78">
        <v>592</v>
      </c>
      <c r="U200" s="80">
        <f t="shared" si="6"/>
        <v>802.752</v>
      </c>
      <c r="V200" s="78"/>
      <c r="W200" s="79"/>
      <c r="X200" s="80">
        <f t="shared" si="7"/>
        <v>802.752</v>
      </c>
      <c r="Y200" s="86"/>
      <c r="Z200" s="86"/>
      <c r="AA200" s="86"/>
      <c r="AB200" s="86"/>
      <c r="AC200" s="86"/>
    </row>
    <row r="201" customHeight="1" spans="2:29">
      <c r="B201" s="54"/>
      <c r="C201" s="55">
        <v>8156</v>
      </c>
      <c r="D201" s="56" t="s">
        <v>357</v>
      </c>
      <c r="E201" s="57" t="s">
        <v>358</v>
      </c>
      <c r="F201" s="58" t="s">
        <v>37</v>
      </c>
      <c r="G201" s="55">
        <v>206</v>
      </c>
      <c r="H201" s="59">
        <v>1.4834</v>
      </c>
      <c r="I201" s="93">
        <v>30899439</v>
      </c>
      <c r="J201" s="107">
        <v>206</v>
      </c>
      <c r="K201" s="108">
        <v>1.4834</v>
      </c>
      <c r="L201" s="106">
        <v>43309</v>
      </c>
      <c r="M201" s="95"/>
      <c r="N201" s="96"/>
      <c r="O201" s="96"/>
      <c r="P201" s="96"/>
      <c r="Q201" s="96"/>
      <c r="R201" s="96">
        <v>43314</v>
      </c>
      <c r="S201" s="65" t="s">
        <v>38</v>
      </c>
      <c r="T201" s="78">
        <v>600</v>
      </c>
      <c r="U201" s="80">
        <f t="shared" si="6"/>
        <v>890.04</v>
      </c>
      <c r="V201" s="78"/>
      <c r="W201" s="79"/>
      <c r="X201" s="80">
        <f t="shared" si="7"/>
        <v>890.04</v>
      </c>
      <c r="Y201" s="86"/>
      <c r="Z201" s="86"/>
      <c r="AA201" s="86"/>
      <c r="AB201" s="86"/>
      <c r="AC201" s="86"/>
    </row>
    <row r="202" customHeight="1" spans="2:29">
      <c r="B202" s="54"/>
      <c r="C202" s="55">
        <v>8162</v>
      </c>
      <c r="D202" s="56" t="s">
        <v>300</v>
      </c>
      <c r="E202" s="57" t="s">
        <v>301</v>
      </c>
      <c r="F202" s="58" t="s">
        <v>37</v>
      </c>
      <c r="G202" s="55">
        <v>1800</v>
      </c>
      <c r="H202" s="59">
        <v>11.52</v>
      </c>
      <c r="I202" s="93">
        <v>30899440</v>
      </c>
      <c r="J202" s="107">
        <v>1800</v>
      </c>
      <c r="K202" s="108">
        <v>11.52</v>
      </c>
      <c r="L202" s="106">
        <v>43309</v>
      </c>
      <c r="M202" s="95"/>
      <c r="N202" s="96"/>
      <c r="O202" s="96"/>
      <c r="P202" s="96"/>
      <c r="Q202" s="96"/>
      <c r="R202" s="96">
        <v>43315</v>
      </c>
      <c r="S202" s="65" t="s">
        <v>38</v>
      </c>
      <c r="T202" s="78">
        <v>570</v>
      </c>
      <c r="U202" s="80">
        <f t="shared" si="6"/>
        <v>6566.4</v>
      </c>
      <c r="V202" s="78"/>
      <c r="W202" s="79"/>
      <c r="X202" s="80">
        <f t="shared" si="7"/>
        <v>6566.4</v>
      </c>
      <c r="Y202" s="86"/>
      <c r="Z202" s="86"/>
      <c r="AA202" s="86"/>
      <c r="AB202" s="86"/>
      <c r="AC202" s="86"/>
    </row>
    <row r="203" customHeight="1" spans="2:29">
      <c r="B203" s="54"/>
      <c r="C203" s="55">
        <v>8163</v>
      </c>
      <c r="D203" s="56" t="s">
        <v>111</v>
      </c>
      <c r="E203" s="57" t="s">
        <v>112</v>
      </c>
      <c r="F203" s="58" t="s">
        <v>37</v>
      </c>
      <c r="G203" s="55">
        <v>300</v>
      </c>
      <c r="H203" s="59">
        <v>3</v>
      </c>
      <c r="I203" s="93">
        <v>30899441</v>
      </c>
      <c r="J203" s="107">
        <v>300</v>
      </c>
      <c r="K203" s="108">
        <v>3</v>
      </c>
      <c r="L203" s="106">
        <v>43309</v>
      </c>
      <c r="M203" s="95"/>
      <c r="N203" s="96"/>
      <c r="O203" s="96"/>
      <c r="P203" s="96"/>
      <c r="Q203" s="96"/>
      <c r="R203" s="96">
        <v>43315</v>
      </c>
      <c r="S203" s="65" t="s">
        <v>38</v>
      </c>
      <c r="T203" s="78">
        <v>420</v>
      </c>
      <c r="U203" s="80">
        <f t="shared" si="6"/>
        <v>1260</v>
      </c>
      <c r="V203" s="78"/>
      <c r="W203" s="79"/>
      <c r="X203" s="80">
        <f t="shared" si="7"/>
        <v>1260</v>
      </c>
      <c r="Y203" s="86"/>
      <c r="Z203" s="86"/>
      <c r="AA203" s="86"/>
      <c r="AB203" s="86"/>
      <c r="AC203" s="86"/>
    </row>
    <row r="204" customHeight="1" spans="2:29">
      <c r="B204" s="54"/>
      <c r="C204" s="55">
        <v>8165</v>
      </c>
      <c r="D204" s="56" t="s">
        <v>121</v>
      </c>
      <c r="E204" s="57" t="s">
        <v>122</v>
      </c>
      <c r="F204" s="58" t="s">
        <v>37</v>
      </c>
      <c r="G204" s="55">
        <v>1157</v>
      </c>
      <c r="H204" s="59">
        <v>7.6814</v>
      </c>
      <c r="I204" s="93">
        <v>30899442</v>
      </c>
      <c r="J204" s="107">
        <v>1157</v>
      </c>
      <c r="K204" s="108">
        <v>7.6814</v>
      </c>
      <c r="L204" s="106">
        <v>43309</v>
      </c>
      <c r="M204" s="95"/>
      <c r="N204" s="96"/>
      <c r="O204" s="96"/>
      <c r="P204" s="96"/>
      <c r="Q204" s="96"/>
      <c r="R204" s="96">
        <v>43313</v>
      </c>
      <c r="S204" s="65" t="s">
        <v>38</v>
      </c>
      <c r="T204" s="78">
        <v>553</v>
      </c>
      <c r="U204" s="80">
        <f t="shared" si="6"/>
        <v>4247.8142</v>
      </c>
      <c r="V204" s="78"/>
      <c r="W204" s="79"/>
      <c r="X204" s="80">
        <f t="shared" si="7"/>
        <v>4247.8142</v>
      </c>
      <c r="Y204" s="86"/>
      <c r="Z204" s="86"/>
      <c r="AA204" s="86"/>
      <c r="AB204" s="86"/>
      <c r="AC204" s="86"/>
    </row>
    <row r="205" customHeight="1" spans="2:29">
      <c r="B205" s="54"/>
      <c r="C205" s="55">
        <v>8171</v>
      </c>
      <c r="D205" s="101" t="s">
        <v>814</v>
      </c>
      <c r="E205" s="57" t="s">
        <v>402</v>
      </c>
      <c r="F205" s="58" t="s">
        <v>37</v>
      </c>
      <c r="G205" s="55">
        <v>250</v>
      </c>
      <c r="H205" s="59">
        <v>1.78</v>
      </c>
      <c r="I205" s="93">
        <v>30899443</v>
      </c>
      <c r="J205" s="107">
        <v>250</v>
      </c>
      <c r="K205" s="108">
        <v>1.78</v>
      </c>
      <c r="L205" s="106">
        <v>43309</v>
      </c>
      <c r="M205" s="95"/>
      <c r="N205" s="96"/>
      <c r="O205" s="96"/>
      <c r="P205" s="96"/>
      <c r="Q205" s="96"/>
      <c r="R205" s="96">
        <v>43315</v>
      </c>
      <c r="S205" s="65" t="s">
        <v>38</v>
      </c>
      <c r="T205" s="78">
        <v>621</v>
      </c>
      <c r="U205" s="80">
        <f t="shared" si="6"/>
        <v>1105.38</v>
      </c>
      <c r="V205" s="78"/>
      <c r="W205" s="79"/>
      <c r="X205" s="80">
        <f t="shared" si="7"/>
        <v>1105.38</v>
      </c>
      <c r="Y205" s="86"/>
      <c r="Z205" s="86"/>
      <c r="AA205" s="86"/>
      <c r="AB205" s="86"/>
      <c r="AC205" s="86"/>
    </row>
    <row r="206" customHeight="1" spans="2:29">
      <c r="B206" s="54">
        <v>43311</v>
      </c>
      <c r="C206" s="55">
        <v>8218</v>
      </c>
      <c r="D206" s="101" t="s">
        <v>594</v>
      </c>
      <c r="E206" s="57" t="s">
        <v>43</v>
      </c>
      <c r="F206" s="58" t="s">
        <v>37</v>
      </c>
      <c r="G206" s="55">
        <v>2990</v>
      </c>
      <c r="H206" s="59">
        <v>20.963</v>
      </c>
      <c r="I206" s="93">
        <v>30899411</v>
      </c>
      <c r="J206" s="107">
        <v>2990</v>
      </c>
      <c r="K206" s="108">
        <v>20.963</v>
      </c>
      <c r="L206" s="106">
        <v>43313</v>
      </c>
      <c r="M206" s="95"/>
      <c r="N206" s="96"/>
      <c r="O206" s="96"/>
      <c r="P206" s="96"/>
      <c r="Q206" s="96"/>
      <c r="R206" s="96">
        <v>43318</v>
      </c>
      <c r="S206" s="65" t="s">
        <v>38</v>
      </c>
      <c r="T206" s="78">
        <v>583</v>
      </c>
      <c r="U206" s="80">
        <f t="shared" si="6"/>
        <v>12221.429</v>
      </c>
      <c r="V206" s="78"/>
      <c r="W206" s="79"/>
      <c r="X206" s="80">
        <f t="shared" si="7"/>
        <v>12221.429</v>
      </c>
      <c r="Y206" s="86"/>
      <c r="Z206" s="86"/>
      <c r="AA206" s="86"/>
      <c r="AB206" s="86"/>
      <c r="AC206" s="86"/>
    </row>
    <row r="207" customHeight="1" spans="2:29">
      <c r="B207" s="54"/>
      <c r="C207" s="55">
        <v>8219</v>
      </c>
      <c r="D207" s="101" t="s">
        <v>217</v>
      </c>
      <c r="E207" s="57" t="s">
        <v>153</v>
      </c>
      <c r="F207" s="58" t="s">
        <v>37</v>
      </c>
      <c r="G207" s="55">
        <v>1057</v>
      </c>
      <c r="H207" s="59">
        <v>10.57</v>
      </c>
      <c r="I207" s="93">
        <v>30899412</v>
      </c>
      <c r="J207" s="107">
        <v>1057</v>
      </c>
      <c r="K207" s="108">
        <v>10.57</v>
      </c>
      <c r="L207" s="106">
        <v>43312</v>
      </c>
      <c r="M207" s="95"/>
      <c r="N207" s="96"/>
      <c r="O207" s="96"/>
      <c r="P207" s="96"/>
      <c r="Q207" s="96"/>
      <c r="R207" s="96">
        <v>43318</v>
      </c>
      <c r="S207" s="65" t="s">
        <v>38</v>
      </c>
      <c r="T207" s="78">
        <v>400</v>
      </c>
      <c r="U207" s="80">
        <f t="shared" si="6"/>
        <v>4228</v>
      </c>
      <c r="V207" s="78"/>
      <c r="W207" s="79"/>
      <c r="X207" s="80">
        <f t="shared" si="7"/>
        <v>4228</v>
      </c>
      <c r="Y207" s="86"/>
      <c r="Z207" s="86"/>
      <c r="AA207" s="86"/>
      <c r="AB207" s="86"/>
      <c r="AC207" s="86"/>
    </row>
    <row r="208" customHeight="1" spans="2:29">
      <c r="B208" s="54"/>
      <c r="C208" s="55">
        <v>8220</v>
      </c>
      <c r="D208" s="101" t="s">
        <v>285</v>
      </c>
      <c r="E208" s="57" t="s">
        <v>151</v>
      </c>
      <c r="F208" s="58" t="s">
        <v>37</v>
      </c>
      <c r="G208" s="55">
        <v>600</v>
      </c>
      <c r="H208" s="59">
        <v>6</v>
      </c>
      <c r="I208" s="93">
        <v>30899413</v>
      </c>
      <c r="J208" s="107">
        <v>600</v>
      </c>
      <c r="K208" s="108">
        <v>6</v>
      </c>
      <c r="L208" s="106">
        <v>43312</v>
      </c>
      <c r="M208" s="95"/>
      <c r="N208" s="96"/>
      <c r="O208" s="96"/>
      <c r="P208" s="96"/>
      <c r="Q208" s="96" t="s">
        <v>815</v>
      </c>
      <c r="R208" s="96">
        <v>43319</v>
      </c>
      <c r="S208" s="65" t="s">
        <v>38</v>
      </c>
      <c r="T208" s="78">
        <v>580</v>
      </c>
      <c r="U208" s="80">
        <f t="shared" si="6"/>
        <v>3480</v>
      </c>
      <c r="V208" s="78"/>
      <c r="W208" s="79"/>
      <c r="X208" s="80">
        <f t="shared" si="7"/>
        <v>3480</v>
      </c>
      <c r="Y208" s="86"/>
      <c r="Z208" s="86"/>
      <c r="AA208" s="86"/>
      <c r="AB208" s="86"/>
      <c r="AC208" s="86"/>
    </row>
    <row r="209" customHeight="1" spans="2:29">
      <c r="B209" s="57"/>
      <c r="C209" s="55">
        <v>8222</v>
      </c>
      <c r="D209" s="101" t="s">
        <v>816</v>
      </c>
      <c r="E209" s="57" t="s">
        <v>53</v>
      </c>
      <c r="F209" s="58" t="s">
        <v>37</v>
      </c>
      <c r="G209" s="55">
        <v>1200</v>
      </c>
      <c r="H209" s="59">
        <v>12</v>
      </c>
      <c r="I209" s="93">
        <v>30899414</v>
      </c>
      <c r="J209" s="107">
        <v>1200</v>
      </c>
      <c r="K209" s="108">
        <v>12</v>
      </c>
      <c r="L209" s="106">
        <v>43312</v>
      </c>
      <c r="M209" s="95"/>
      <c r="N209" s="96"/>
      <c r="O209" s="96"/>
      <c r="P209" s="96"/>
      <c r="Q209" s="96"/>
      <c r="R209" s="96">
        <v>43317</v>
      </c>
      <c r="S209" s="65" t="s">
        <v>38</v>
      </c>
      <c r="T209" s="78">
        <v>450</v>
      </c>
      <c r="U209" s="80">
        <f t="shared" si="6"/>
        <v>5400</v>
      </c>
      <c r="V209" s="78"/>
      <c r="W209" s="79"/>
      <c r="X209" s="80">
        <f t="shared" si="7"/>
        <v>5400</v>
      </c>
      <c r="Y209" s="86"/>
      <c r="Z209" s="86"/>
      <c r="AA209" s="86"/>
      <c r="AB209" s="86"/>
      <c r="AC209" s="86"/>
    </row>
    <row r="210" customHeight="1" spans="2:29">
      <c r="B210" s="57"/>
      <c r="C210" s="55">
        <v>8241</v>
      </c>
      <c r="D210" s="101" t="s">
        <v>161</v>
      </c>
      <c r="E210" s="57" t="s">
        <v>162</v>
      </c>
      <c r="F210" s="58" t="s">
        <v>37</v>
      </c>
      <c r="G210" s="55">
        <v>400</v>
      </c>
      <c r="H210" s="59">
        <v>2.56</v>
      </c>
      <c r="I210" s="93">
        <v>30899415</v>
      </c>
      <c r="J210" s="107">
        <v>400</v>
      </c>
      <c r="K210" s="108">
        <v>2.56</v>
      </c>
      <c r="L210" s="106">
        <v>43312</v>
      </c>
      <c r="M210" s="95"/>
      <c r="N210" s="96"/>
      <c r="O210" s="96"/>
      <c r="P210" s="96"/>
      <c r="Q210" s="96"/>
      <c r="R210" s="96">
        <v>43318</v>
      </c>
      <c r="S210" s="65" t="s">
        <v>38</v>
      </c>
      <c r="T210" s="78">
        <v>582</v>
      </c>
      <c r="U210" s="80">
        <f t="shared" si="6"/>
        <v>1489.92</v>
      </c>
      <c r="V210" s="78"/>
      <c r="W210" s="79"/>
      <c r="X210" s="80">
        <f t="shared" si="7"/>
        <v>1489.92</v>
      </c>
      <c r="Y210" s="86"/>
      <c r="Z210" s="86"/>
      <c r="AA210" s="86"/>
      <c r="AB210" s="86"/>
      <c r="AC210" s="86"/>
    </row>
    <row r="211" customHeight="1" spans="2:29">
      <c r="B211" s="57"/>
      <c r="C211" s="55">
        <v>8242</v>
      </c>
      <c r="D211" s="101" t="s">
        <v>128</v>
      </c>
      <c r="E211" s="57" t="s">
        <v>129</v>
      </c>
      <c r="F211" s="58" t="s">
        <v>37</v>
      </c>
      <c r="G211" s="55">
        <v>650</v>
      </c>
      <c r="H211" s="59">
        <v>4.88</v>
      </c>
      <c r="I211" s="93">
        <v>30899416</v>
      </c>
      <c r="J211" s="107">
        <v>650</v>
      </c>
      <c r="K211" s="108">
        <v>4.88</v>
      </c>
      <c r="L211" s="106">
        <v>43312</v>
      </c>
      <c r="M211" s="95"/>
      <c r="N211" s="96"/>
      <c r="O211" s="96"/>
      <c r="P211" s="96"/>
      <c r="Q211" s="96"/>
      <c r="R211" s="96">
        <v>43317</v>
      </c>
      <c r="S211" s="65" t="s">
        <v>38</v>
      </c>
      <c r="T211" s="78">
        <v>582</v>
      </c>
      <c r="U211" s="80">
        <f t="shared" si="6"/>
        <v>2840.16</v>
      </c>
      <c r="V211" s="78"/>
      <c r="W211" s="79"/>
      <c r="X211" s="80">
        <f t="shared" si="7"/>
        <v>2840.16</v>
      </c>
      <c r="Y211" s="86"/>
      <c r="Z211" s="86"/>
      <c r="AA211" s="86"/>
      <c r="AB211" s="86"/>
      <c r="AC211" s="86"/>
    </row>
    <row r="212" customHeight="1" spans="2:29">
      <c r="B212" s="54"/>
      <c r="C212" s="55">
        <v>8243</v>
      </c>
      <c r="D212" s="101" t="s">
        <v>267</v>
      </c>
      <c r="E212" s="57" t="s">
        <v>188</v>
      </c>
      <c r="F212" s="58" t="s">
        <v>37</v>
      </c>
      <c r="G212" s="55">
        <v>370</v>
      </c>
      <c r="H212" s="59">
        <v>2.395</v>
      </c>
      <c r="I212" s="93">
        <v>30899417</v>
      </c>
      <c r="J212" s="107">
        <v>370</v>
      </c>
      <c r="K212" s="108">
        <v>2.395</v>
      </c>
      <c r="L212" s="106">
        <v>43312</v>
      </c>
      <c r="M212" s="95"/>
      <c r="N212" s="96"/>
      <c r="O212" s="96"/>
      <c r="P212" s="96"/>
      <c r="Q212" s="96" t="s">
        <v>817</v>
      </c>
      <c r="R212" s="96">
        <v>43320</v>
      </c>
      <c r="S212" s="65" t="s">
        <v>38</v>
      </c>
      <c r="T212" s="78">
        <v>582</v>
      </c>
      <c r="U212" s="80">
        <f t="shared" si="6"/>
        <v>1393.89</v>
      </c>
      <c r="V212" s="78"/>
      <c r="W212" s="79"/>
      <c r="X212" s="80">
        <f t="shared" si="7"/>
        <v>1393.89</v>
      </c>
      <c r="Y212" s="86"/>
      <c r="Z212" s="86"/>
      <c r="AA212" s="86"/>
      <c r="AB212" s="86"/>
      <c r="AC212" s="86"/>
    </row>
    <row r="213" customHeight="1" spans="2:29">
      <c r="B213" s="54"/>
      <c r="C213" s="105">
        <v>8251</v>
      </c>
      <c r="D213" s="101" t="s">
        <v>117</v>
      </c>
      <c r="E213" s="57" t="s">
        <v>118</v>
      </c>
      <c r="F213" s="58" t="s">
        <v>37</v>
      </c>
      <c r="G213" s="55">
        <v>230</v>
      </c>
      <c r="H213" s="59">
        <v>1.472</v>
      </c>
      <c r="I213" s="93">
        <v>30899418</v>
      </c>
      <c r="J213" s="107">
        <v>230</v>
      </c>
      <c r="K213" s="108">
        <v>1.472</v>
      </c>
      <c r="L213" s="106">
        <v>43312</v>
      </c>
      <c r="M213" s="95"/>
      <c r="N213" s="96"/>
      <c r="O213" s="96"/>
      <c r="P213" s="96"/>
      <c r="Q213" s="96"/>
      <c r="R213" s="96">
        <v>43319</v>
      </c>
      <c r="S213" s="65" t="s">
        <v>38</v>
      </c>
      <c r="T213" s="78">
        <v>540</v>
      </c>
      <c r="U213" s="80">
        <f t="shared" si="6"/>
        <v>794.88</v>
      </c>
      <c r="V213" s="78"/>
      <c r="W213" s="79"/>
      <c r="X213" s="80">
        <f t="shared" si="7"/>
        <v>794.88</v>
      </c>
      <c r="Y213" s="86"/>
      <c r="Z213" s="86"/>
      <c r="AA213" s="86"/>
      <c r="AB213" s="86"/>
      <c r="AC213" s="86"/>
    </row>
    <row r="214" customHeight="1" spans="2:29">
      <c r="B214" s="54"/>
      <c r="C214" s="105">
        <v>8260</v>
      </c>
      <c r="D214" s="101" t="s">
        <v>48</v>
      </c>
      <c r="E214" s="57" t="s">
        <v>49</v>
      </c>
      <c r="F214" s="58" t="s">
        <v>37</v>
      </c>
      <c r="G214" s="55">
        <v>500</v>
      </c>
      <c r="H214" s="59">
        <v>4.5</v>
      </c>
      <c r="I214" s="93">
        <v>30899419</v>
      </c>
      <c r="J214" s="107">
        <v>500</v>
      </c>
      <c r="K214" s="108">
        <v>4.5</v>
      </c>
      <c r="L214" s="106">
        <v>43312</v>
      </c>
      <c r="M214" s="95"/>
      <c r="N214" s="96"/>
      <c r="O214" s="96"/>
      <c r="P214" s="96"/>
      <c r="Q214" s="96"/>
      <c r="R214" s="96">
        <v>43317</v>
      </c>
      <c r="S214" s="65" t="s">
        <v>38</v>
      </c>
      <c r="T214" s="78">
        <v>650</v>
      </c>
      <c r="U214" s="80">
        <f t="shared" si="6"/>
        <v>2925</v>
      </c>
      <c r="V214" s="78"/>
      <c r="W214" s="79"/>
      <c r="X214" s="80">
        <f t="shared" si="7"/>
        <v>2925</v>
      </c>
      <c r="Y214" s="86"/>
      <c r="Z214" s="86"/>
      <c r="AA214" s="86"/>
      <c r="AB214" s="86"/>
      <c r="AC214" s="86"/>
    </row>
    <row r="215" customHeight="1" spans="2:29">
      <c r="B215" s="54"/>
      <c r="C215" s="105">
        <v>8265</v>
      </c>
      <c r="D215" s="101" t="s">
        <v>435</v>
      </c>
      <c r="E215" s="57" t="s">
        <v>436</v>
      </c>
      <c r="F215" s="58" t="s">
        <v>37</v>
      </c>
      <c r="G215" s="55">
        <v>1125</v>
      </c>
      <c r="H215" s="59">
        <v>7.5375</v>
      </c>
      <c r="I215" s="93">
        <v>30899420</v>
      </c>
      <c r="J215" s="107">
        <v>1125</v>
      </c>
      <c r="K215" s="108">
        <v>7.5375</v>
      </c>
      <c r="L215" s="106">
        <v>43312</v>
      </c>
      <c r="M215" s="95"/>
      <c r="N215" s="96"/>
      <c r="O215" s="96"/>
      <c r="P215" s="96"/>
      <c r="Q215" s="96"/>
      <c r="R215" s="96">
        <v>43316</v>
      </c>
      <c r="S215" s="65" t="s">
        <v>38</v>
      </c>
      <c r="T215" s="78">
        <v>643</v>
      </c>
      <c r="U215" s="80">
        <f t="shared" si="6"/>
        <v>4846.6125</v>
      </c>
      <c r="V215" s="78"/>
      <c r="W215" s="79"/>
      <c r="X215" s="80">
        <f t="shared" si="7"/>
        <v>4846.6125</v>
      </c>
      <c r="Y215" s="86"/>
      <c r="Z215" s="86"/>
      <c r="AA215" s="86"/>
      <c r="AB215" s="86"/>
      <c r="AC215" s="86"/>
    </row>
    <row r="216" customHeight="1" spans="2:29">
      <c r="B216" s="57"/>
      <c r="C216" s="105">
        <v>8294</v>
      </c>
      <c r="D216" s="101" t="s">
        <v>818</v>
      </c>
      <c r="E216" s="57" t="s">
        <v>819</v>
      </c>
      <c r="F216" s="58" t="s">
        <v>37</v>
      </c>
      <c r="G216" s="55">
        <v>200</v>
      </c>
      <c r="H216" s="59">
        <v>1.4</v>
      </c>
      <c r="I216" s="93">
        <v>30899421</v>
      </c>
      <c r="J216" s="107">
        <v>200</v>
      </c>
      <c r="K216" s="108">
        <v>1.4</v>
      </c>
      <c r="L216" s="106">
        <v>43312</v>
      </c>
      <c r="M216" s="95"/>
      <c r="N216" s="96"/>
      <c r="O216" s="96"/>
      <c r="P216" s="96"/>
      <c r="Q216" s="96"/>
      <c r="R216" s="96">
        <v>43317</v>
      </c>
      <c r="S216" s="65" t="s">
        <v>38</v>
      </c>
      <c r="T216" s="78">
        <v>696</v>
      </c>
      <c r="U216" s="80">
        <f t="shared" si="6"/>
        <v>974.4</v>
      </c>
      <c r="V216" s="78"/>
      <c r="W216" s="79"/>
      <c r="X216" s="80">
        <f t="shared" si="7"/>
        <v>974.4</v>
      </c>
      <c r="Y216" s="86"/>
      <c r="Z216" s="86"/>
      <c r="AA216" s="86"/>
      <c r="AB216" s="86"/>
      <c r="AC216" s="86"/>
    </row>
    <row r="217" customHeight="1" spans="2:29">
      <c r="B217" s="57"/>
      <c r="C217" s="105">
        <v>8353</v>
      </c>
      <c r="D217" s="101" t="s">
        <v>820</v>
      </c>
      <c r="E217" s="57" t="s">
        <v>118</v>
      </c>
      <c r="F217" s="58" t="s">
        <v>37</v>
      </c>
      <c r="G217" s="55">
        <v>1350</v>
      </c>
      <c r="H217" s="59">
        <v>9.45</v>
      </c>
      <c r="I217" s="93">
        <v>30899422</v>
      </c>
      <c r="J217" s="107">
        <v>1350</v>
      </c>
      <c r="K217" s="108">
        <v>9.45</v>
      </c>
      <c r="L217" s="106">
        <v>43312</v>
      </c>
      <c r="M217" s="95"/>
      <c r="N217" s="96"/>
      <c r="O217" s="96"/>
      <c r="P217" s="96"/>
      <c r="Q217" s="96"/>
      <c r="R217" s="96">
        <v>43315</v>
      </c>
      <c r="S217" s="65" t="s">
        <v>38</v>
      </c>
      <c r="T217" s="78">
        <v>500</v>
      </c>
      <c r="U217" s="80">
        <f t="shared" si="6"/>
        <v>4725</v>
      </c>
      <c r="V217" s="78"/>
      <c r="W217" s="79"/>
      <c r="X217" s="80">
        <f t="shared" si="7"/>
        <v>4725</v>
      </c>
      <c r="Y217" s="86"/>
      <c r="Z217" s="86"/>
      <c r="AA217" s="86"/>
      <c r="AB217" s="86"/>
      <c r="AC217" s="86"/>
    </row>
    <row r="218" customHeight="1" spans="2:29">
      <c r="B218" s="54"/>
      <c r="C218" s="105">
        <v>8354</v>
      </c>
      <c r="D218" s="101" t="s">
        <v>268</v>
      </c>
      <c r="E218" s="57" t="s">
        <v>245</v>
      </c>
      <c r="F218" s="58" t="s">
        <v>37</v>
      </c>
      <c r="G218" s="55">
        <v>300</v>
      </c>
      <c r="H218" s="59">
        <v>2.391</v>
      </c>
      <c r="I218" s="93">
        <v>30899423</v>
      </c>
      <c r="J218" s="107">
        <v>300</v>
      </c>
      <c r="K218" s="108">
        <v>2.391</v>
      </c>
      <c r="L218" s="106">
        <v>43312</v>
      </c>
      <c r="M218" s="95"/>
      <c r="N218" s="96"/>
      <c r="O218" s="96"/>
      <c r="P218" s="96"/>
      <c r="Q218" s="96"/>
      <c r="R218" s="96">
        <v>43317</v>
      </c>
      <c r="S218" s="65" t="s">
        <v>38</v>
      </c>
      <c r="T218" s="78">
        <v>530</v>
      </c>
      <c r="U218" s="80">
        <f t="shared" si="6"/>
        <v>1267.23</v>
      </c>
      <c r="V218" s="78"/>
      <c r="W218" s="79"/>
      <c r="X218" s="80">
        <f t="shared" si="7"/>
        <v>1267.23</v>
      </c>
      <c r="Y218" s="86"/>
      <c r="Z218" s="86"/>
      <c r="AA218" s="86"/>
      <c r="AB218" s="86"/>
      <c r="AC218" s="86"/>
    </row>
    <row r="219" customHeight="1" spans="2:29">
      <c r="B219" s="54"/>
      <c r="C219" s="105">
        <v>8356</v>
      </c>
      <c r="D219" s="101" t="s">
        <v>94</v>
      </c>
      <c r="E219" s="57" t="s">
        <v>93</v>
      </c>
      <c r="F219" s="58" t="s">
        <v>37</v>
      </c>
      <c r="G219" s="55">
        <v>2233</v>
      </c>
      <c r="H219" s="59">
        <v>16.2457</v>
      </c>
      <c r="I219" s="93">
        <v>30899424</v>
      </c>
      <c r="J219" s="107">
        <v>2233</v>
      </c>
      <c r="K219" s="108">
        <v>16.2457</v>
      </c>
      <c r="L219" s="106">
        <v>43312</v>
      </c>
      <c r="M219" s="95"/>
      <c r="N219" s="96"/>
      <c r="O219" s="96"/>
      <c r="P219" s="96"/>
      <c r="Q219" s="96"/>
      <c r="R219" s="96">
        <v>43316</v>
      </c>
      <c r="S219" s="65" t="s">
        <v>38</v>
      </c>
      <c r="T219" s="78">
        <v>531</v>
      </c>
      <c r="U219" s="80">
        <f t="shared" si="6"/>
        <v>8626.4667</v>
      </c>
      <c r="V219" s="78"/>
      <c r="W219" s="79"/>
      <c r="X219" s="80">
        <f t="shared" si="7"/>
        <v>8626.4667</v>
      </c>
      <c r="Y219" s="86"/>
      <c r="Z219" s="86"/>
      <c r="AA219" s="86"/>
      <c r="AB219" s="86"/>
      <c r="AC219" s="86"/>
    </row>
    <row r="220" customHeight="1" spans="2:29">
      <c r="B220" s="54"/>
      <c r="C220" s="105">
        <v>8357</v>
      </c>
      <c r="D220" s="101" t="s">
        <v>90</v>
      </c>
      <c r="E220" s="57" t="s">
        <v>91</v>
      </c>
      <c r="F220" s="58" t="s">
        <v>37</v>
      </c>
      <c r="G220" s="55">
        <v>470</v>
      </c>
      <c r="H220" s="59">
        <v>3.47</v>
      </c>
      <c r="I220" s="93">
        <v>30899425</v>
      </c>
      <c r="J220" s="107">
        <v>470</v>
      </c>
      <c r="K220" s="108">
        <v>3.47</v>
      </c>
      <c r="L220" s="106">
        <v>43312</v>
      </c>
      <c r="M220" s="95"/>
      <c r="N220" s="96"/>
      <c r="O220" s="96"/>
      <c r="P220" s="96"/>
      <c r="Q220" s="96"/>
      <c r="R220" s="96">
        <v>43318</v>
      </c>
      <c r="S220" s="65" t="s">
        <v>38</v>
      </c>
      <c r="T220" s="78">
        <v>563</v>
      </c>
      <c r="U220" s="80">
        <f t="shared" si="6"/>
        <v>1953.61</v>
      </c>
      <c r="V220" s="78"/>
      <c r="W220" s="79"/>
      <c r="X220" s="80">
        <f t="shared" si="7"/>
        <v>1953.61</v>
      </c>
      <c r="Y220" s="86"/>
      <c r="Z220" s="86"/>
      <c r="AA220" s="86"/>
      <c r="AB220" s="86"/>
      <c r="AC220" s="86"/>
    </row>
    <row r="221" customHeight="1" spans="2:29">
      <c r="B221" s="57"/>
      <c r="C221" s="105">
        <v>8361</v>
      </c>
      <c r="D221" s="101" t="s">
        <v>615</v>
      </c>
      <c r="E221" s="57" t="s">
        <v>616</v>
      </c>
      <c r="F221" s="58" t="s">
        <v>37</v>
      </c>
      <c r="G221" s="55">
        <v>330</v>
      </c>
      <c r="H221" s="59">
        <v>2.292</v>
      </c>
      <c r="I221" s="93">
        <v>30899426</v>
      </c>
      <c r="J221" s="107">
        <v>330</v>
      </c>
      <c r="K221" s="108">
        <v>2.292</v>
      </c>
      <c r="L221" s="106">
        <v>43312</v>
      </c>
      <c r="M221" s="95"/>
      <c r="N221" s="96"/>
      <c r="O221" s="96"/>
      <c r="P221" s="96"/>
      <c r="Q221" s="96"/>
      <c r="R221" s="96">
        <v>43318</v>
      </c>
      <c r="S221" s="65" t="s">
        <v>38</v>
      </c>
      <c r="T221" s="78">
        <v>595</v>
      </c>
      <c r="U221" s="80">
        <f t="shared" si="6"/>
        <v>1363.74</v>
      </c>
      <c r="V221" s="78"/>
      <c r="W221" s="79"/>
      <c r="X221" s="80">
        <f t="shared" si="7"/>
        <v>1363.74</v>
      </c>
      <c r="Y221" s="86"/>
      <c r="Z221" s="86"/>
      <c r="AA221" s="86"/>
      <c r="AB221" s="86"/>
      <c r="AC221" s="86"/>
    </row>
    <row r="222" customHeight="1" spans="2:29">
      <c r="B222" s="54">
        <v>43312</v>
      </c>
      <c r="C222" s="105">
        <v>8441</v>
      </c>
      <c r="D222" s="101" t="s">
        <v>564</v>
      </c>
      <c r="E222" s="57" t="s">
        <v>110</v>
      </c>
      <c r="F222" s="58" t="s">
        <v>37</v>
      </c>
      <c r="G222" s="55">
        <v>300</v>
      </c>
      <c r="H222" s="59">
        <v>2.46</v>
      </c>
      <c r="I222" s="93">
        <v>30899427</v>
      </c>
      <c r="J222" s="107">
        <v>300</v>
      </c>
      <c r="K222" s="108">
        <v>2.46</v>
      </c>
      <c r="L222" s="106">
        <v>43313</v>
      </c>
      <c r="M222" s="95"/>
      <c r="N222" s="96"/>
      <c r="O222" s="96"/>
      <c r="P222" s="96"/>
      <c r="Q222" s="96"/>
      <c r="R222" s="96">
        <v>43318</v>
      </c>
      <c r="S222" s="65" t="s">
        <v>38</v>
      </c>
      <c r="T222" s="78">
        <v>884</v>
      </c>
      <c r="U222" s="80">
        <f t="shared" si="6"/>
        <v>2174.64</v>
      </c>
      <c r="V222" s="78"/>
      <c r="W222" s="79"/>
      <c r="X222" s="80">
        <f t="shared" si="7"/>
        <v>2174.64</v>
      </c>
      <c r="Y222" s="86"/>
      <c r="Z222" s="86"/>
      <c r="AA222" s="86"/>
      <c r="AB222" s="86"/>
      <c r="AC222" s="86"/>
    </row>
    <row r="223" customHeight="1" spans="2:29">
      <c r="B223" s="57"/>
      <c r="C223" s="105">
        <v>8442</v>
      </c>
      <c r="D223" s="101" t="s">
        <v>447</v>
      </c>
      <c r="E223" s="57" t="s">
        <v>448</v>
      </c>
      <c r="F223" s="58" t="s">
        <v>37</v>
      </c>
      <c r="G223" s="55">
        <v>300</v>
      </c>
      <c r="H223" s="59">
        <v>2.46</v>
      </c>
      <c r="I223" s="93">
        <v>30899428</v>
      </c>
      <c r="J223" s="107">
        <v>300</v>
      </c>
      <c r="K223" s="108">
        <v>2.46</v>
      </c>
      <c r="L223" s="106">
        <v>43313</v>
      </c>
      <c r="M223" s="95"/>
      <c r="N223" s="96"/>
      <c r="O223" s="96"/>
      <c r="P223" s="96"/>
      <c r="Q223" s="96"/>
      <c r="R223" s="96">
        <v>43318</v>
      </c>
      <c r="S223" s="65" t="s">
        <v>38</v>
      </c>
      <c r="T223" s="78">
        <v>910</v>
      </c>
      <c r="U223" s="80">
        <f t="shared" si="6"/>
        <v>2238.6</v>
      </c>
      <c r="V223" s="78"/>
      <c r="W223" s="79"/>
      <c r="X223" s="80">
        <f t="shared" si="7"/>
        <v>2238.6</v>
      </c>
      <c r="Y223" s="86"/>
      <c r="Z223" s="86"/>
      <c r="AA223" s="86"/>
      <c r="AB223" s="86"/>
      <c r="AC223" s="86"/>
    </row>
    <row r="224" customHeight="1" spans="2:29">
      <c r="B224" s="54"/>
      <c r="C224" s="105">
        <v>8443</v>
      </c>
      <c r="D224" s="101" t="s">
        <v>109</v>
      </c>
      <c r="E224" s="57" t="s">
        <v>110</v>
      </c>
      <c r="F224" s="58" t="s">
        <v>37</v>
      </c>
      <c r="G224" s="55">
        <v>1250</v>
      </c>
      <c r="H224" s="59">
        <v>8.81</v>
      </c>
      <c r="I224" s="93">
        <v>30899429</v>
      </c>
      <c r="J224" s="107">
        <v>1250</v>
      </c>
      <c r="K224" s="108">
        <v>8.81</v>
      </c>
      <c r="L224" s="106">
        <v>43313</v>
      </c>
      <c r="M224" s="95"/>
      <c r="N224" s="96"/>
      <c r="O224" s="96"/>
      <c r="P224" s="96"/>
      <c r="Q224" s="96"/>
      <c r="R224" s="96">
        <v>43318</v>
      </c>
      <c r="S224" s="65" t="s">
        <v>38</v>
      </c>
      <c r="T224" s="78">
        <v>854</v>
      </c>
      <c r="U224" s="80">
        <f t="shared" si="6"/>
        <v>7523.74</v>
      </c>
      <c r="V224" s="78"/>
      <c r="W224" s="79"/>
      <c r="X224" s="80">
        <f t="shared" si="7"/>
        <v>7523.74</v>
      </c>
      <c r="Y224" s="86"/>
      <c r="Z224" s="86"/>
      <c r="AA224" s="86"/>
      <c r="AB224" s="86"/>
      <c r="AC224" s="86"/>
    </row>
    <row r="225" customHeight="1" spans="2:29">
      <c r="B225" s="54"/>
      <c r="C225" s="105">
        <v>8444</v>
      </c>
      <c r="D225" s="101" t="s">
        <v>821</v>
      </c>
      <c r="E225" s="57" t="s">
        <v>497</v>
      </c>
      <c r="F225" s="58" t="s">
        <v>37</v>
      </c>
      <c r="G225" s="55">
        <v>300</v>
      </c>
      <c r="H225" s="59">
        <v>2.19</v>
      </c>
      <c r="I225" s="93">
        <v>30899430</v>
      </c>
      <c r="J225" s="107">
        <v>300</v>
      </c>
      <c r="K225" s="108">
        <v>2.19</v>
      </c>
      <c r="L225" s="106">
        <v>43313</v>
      </c>
      <c r="M225" s="95"/>
      <c r="N225" s="96"/>
      <c r="O225" s="96"/>
      <c r="P225" s="96"/>
      <c r="Q225" s="96"/>
      <c r="R225" s="96">
        <v>43319</v>
      </c>
      <c r="S225" s="65" t="s">
        <v>38</v>
      </c>
      <c r="T225" s="78">
        <v>660</v>
      </c>
      <c r="U225" s="80">
        <f t="shared" si="6"/>
        <v>1445.4</v>
      </c>
      <c r="V225" s="78"/>
      <c r="W225" s="79"/>
      <c r="X225" s="80">
        <f t="shared" si="7"/>
        <v>1445.4</v>
      </c>
      <c r="Y225" s="86"/>
      <c r="Z225" s="86"/>
      <c r="AA225" s="86"/>
      <c r="AB225" s="86"/>
      <c r="AC225" s="86"/>
    </row>
    <row r="226" customHeight="1" spans="2:29">
      <c r="B226" s="57"/>
      <c r="C226" s="55">
        <v>8447</v>
      </c>
      <c r="D226" s="101" t="s">
        <v>174</v>
      </c>
      <c r="E226" s="57" t="s">
        <v>112</v>
      </c>
      <c r="F226" s="58" t="s">
        <v>37</v>
      </c>
      <c r="G226" s="55">
        <v>380</v>
      </c>
      <c r="H226" s="59">
        <v>3.068</v>
      </c>
      <c r="I226" s="93">
        <v>30899431</v>
      </c>
      <c r="J226" s="107">
        <v>380</v>
      </c>
      <c r="K226" s="108">
        <v>3.068</v>
      </c>
      <c r="L226" s="106">
        <v>43313</v>
      </c>
      <c r="M226" s="95"/>
      <c r="N226" s="96"/>
      <c r="O226" s="96"/>
      <c r="P226" s="96"/>
      <c r="Q226" s="96"/>
      <c r="R226" s="96">
        <v>43318</v>
      </c>
      <c r="S226" s="65" t="s">
        <v>38</v>
      </c>
      <c r="T226" s="78">
        <v>420</v>
      </c>
      <c r="U226" s="80">
        <f t="shared" si="6"/>
        <v>1288.56</v>
      </c>
      <c r="V226" s="78"/>
      <c r="W226" s="79"/>
      <c r="X226" s="80">
        <f t="shared" si="7"/>
        <v>1288.56</v>
      </c>
      <c r="Y226" s="86"/>
      <c r="Z226" s="86"/>
      <c r="AA226" s="86"/>
      <c r="AB226" s="86"/>
      <c r="AC226" s="86"/>
    </row>
    <row r="227" customHeight="1" spans="2:29">
      <c r="B227" s="57"/>
      <c r="C227" s="55">
        <v>8455</v>
      </c>
      <c r="D227" s="101" t="s">
        <v>574</v>
      </c>
      <c r="E227" s="57" t="s">
        <v>575</v>
      </c>
      <c r="F227" s="58" t="s">
        <v>37</v>
      </c>
      <c r="G227" s="55">
        <v>492</v>
      </c>
      <c r="H227" s="59">
        <v>3.4275</v>
      </c>
      <c r="I227" s="93">
        <v>30899432</v>
      </c>
      <c r="J227" s="107">
        <v>492</v>
      </c>
      <c r="K227" s="108">
        <v>3.4275</v>
      </c>
      <c r="L227" s="106">
        <v>43313</v>
      </c>
      <c r="M227" s="95"/>
      <c r="N227" s="96"/>
      <c r="O227" s="96"/>
      <c r="P227" s="96"/>
      <c r="Q227" s="96"/>
      <c r="R227" s="96">
        <v>43318</v>
      </c>
      <c r="S227" s="65" t="s">
        <v>38</v>
      </c>
      <c r="T227" s="78">
        <v>621</v>
      </c>
      <c r="U227" s="80">
        <f t="shared" si="6"/>
        <v>2128.4775</v>
      </c>
      <c r="V227" s="78"/>
      <c r="W227" s="79"/>
      <c r="X227" s="80">
        <f t="shared" si="7"/>
        <v>2128.4775</v>
      </c>
      <c r="Y227" s="86"/>
      <c r="Z227" s="86"/>
      <c r="AA227" s="86"/>
      <c r="AB227" s="86"/>
      <c r="AC227" s="86"/>
    </row>
    <row r="228" customHeight="1" spans="2:29">
      <c r="B228" s="54"/>
      <c r="C228" s="55">
        <v>8466</v>
      </c>
      <c r="D228" s="101" t="s">
        <v>48</v>
      </c>
      <c r="E228" s="57" t="s">
        <v>49</v>
      </c>
      <c r="F228" s="58" t="s">
        <v>37</v>
      </c>
      <c r="G228" s="55">
        <v>2200</v>
      </c>
      <c r="H228" s="59">
        <v>19.28</v>
      </c>
      <c r="I228" s="93">
        <v>30899433</v>
      </c>
      <c r="J228" s="107">
        <v>2200</v>
      </c>
      <c r="K228" s="108">
        <v>19.28</v>
      </c>
      <c r="L228" s="106">
        <v>43313</v>
      </c>
      <c r="M228" s="95"/>
      <c r="N228" s="96"/>
      <c r="O228" s="96"/>
      <c r="P228" s="96"/>
      <c r="Q228" s="96"/>
      <c r="R228" s="96">
        <v>43318</v>
      </c>
      <c r="S228" s="65" t="s">
        <v>38</v>
      </c>
      <c r="T228" s="78">
        <v>570</v>
      </c>
      <c r="U228" s="80">
        <f t="shared" si="6"/>
        <v>10989.6</v>
      </c>
      <c r="V228" s="78"/>
      <c r="W228" s="79"/>
      <c r="X228" s="80">
        <f t="shared" si="7"/>
        <v>10989.6</v>
      </c>
      <c r="Y228" s="86"/>
      <c r="Z228" s="86"/>
      <c r="AA228" s="86"/>
      <c r="AB228" s="86"/>
      <c r="AC228" s="86"/>
    </row>
    <row r="229" customHeight="1" spans="2:29">
      <c r="B229" s="54"/>
      <c r="C229" s="55">
        <v>8472</v>
      </c>
      <c r="D229" s="101" t="s">
        <v>633</v>
      </c>
      <c r="E229" s="57" t="s">
        <v>93</v>
      </c>
      <c r="F229" s="58" t="s">
        <v>37</v>
      </c>
      <c r="G229" s="55">
        <v>300</v>
      </c>
      <c r="H229" s="59">
        <v>1.92</v>
      </c>
      <c r="I229" s="93">
        <v>30899434</v>
      </c>
      <c r="J229" s="107">
        <v>300</v>
      </c>
      <c r="K229" s="108">
        <v>1.92</v>
      </c>
      <c r="L229" s="106">
        <v>43313</v>
      </c>
      <c r="M229" s="95"/>
      <c r="N229" s="96"/>
      <c r="O229" s="96"/>
      <c r="P229" s="96"/>
      <c r="Q229" s="96" t="s">
        <v>718</v>
      </c>
      <c r="R229" s="96">
        <v>43315</v>
      </c>
      <c r="S229" s="65" t="s">
        <v>38</v>
      </c>
      <c r="T229" s="78">
        <v>611</v>
      </c>
      <c r="U229" s="80">
        <f t="shared" si="6"/>
        <v>1173.12</v>
      </c>
      <c r="V229" s="78"/>
      <c r="W229" s="79"/>
      <c r="X229" s="80">
        <f t="shared" si="7"/>
        <v>1173.12</v>
      </c>
      <c r="Y229" s="86"/>
      <c r="Z229" s="86"/>
      <c r="AA229" s="86"/>
      <c r="AB229" s="86"/>
      <c r="AC229" s="86"/>
    </row>
    <row r="230" customHeight="1" spans="2:29">
      <c r="B230" s="57"/>
      <c r="C230" s="55"/>
      <c r="D230" s="101"/>
      <c r="E230" s="57"/>
      <c r="F230" s="58"/>
      <c r="G230" s="55">
        <f>SUM(G4:G229)</f>
        <v>145586</v>
      </c>
      <c r="H230" s="59">
        <f>SUM(H4:H229)</f>
        <v>1095.3305</v>
      </c>
      <c r="I230" s="93"/>
      <c r="J230" s="107">
        <f>SUM(J4:J229)</f>
        <v>145586</v>
      </c>
      <c r="K230" s="108">
        <f>SUM(K4:K229)</f>
        <v>1095.3305</v>
      </c>
      <c r="L230" s="106"/>
      <c r="M230" s="106"/>
      <c r="N230" s="96"/>
      <c r="O230" s="96"/>
      <c r="P230" s="96"/>
      <c r="Q230" s="96"/>
      <c r="R230" s="96"/>
      <c r="S230" s="65"/>
      <c r="T230" s="78"/>
      <c r="U230" s="80">
        <f>SUM(U4:U229)</f>
        <v>625608.3003</v>
      </c>
      <c r="V230" s="80"/>
      <c r="W230" s="80">
        <f>SUM(W4:W229)</f>
        <v>8914.584</v>
      </c>
      <c r="X230" s="80">
        <f t="shared" si="7"/>
        <v>634522.8843</v>
      </c>
      <c r="Y230" s="86"/>
      <c r="Z230" s="86"/>
      <c r="AA230" s="86"/>
      <c r="AB230" s="86"/>
      <c r="AC230" s="86"/>
    </row>
    <row r="231" customHeight="1" spans="2:29">
      <c r="B231" s="54"/>
      <c r="C231" s="55"/>
      <c r="D231" s="101"/>
      <c r="E231" s="57"/>
      <c r="F231" s="58"/>
      <c r="G231" s="55"/>
      <c r="H231" s="59"/>
      <c r="I231" s="93"/>
      <c r="J231" s="107"/>
      <c r="K231" s="108"/>
      <c r="L231" s="106"/>
      <c r="M231" s="106"/>
      <c r="N231" s="96"/>
      <c r="O231" s="96"/>
      <c r="P231" s="96"/>
      <c r="Q231" s="96"/>
      <c r="R231" s="96"/>
      <c r="S231" s="65"/>
      <c r="T231" s="78"/>
      <c r="U231" s="80"/>
      <c r="V231" s="78"/>
      <c r="W231" s="79"/>
      <c r="X231" s="80"/>
      <c r="Y231" s="86"/>
      <c r="Z231" s="86"/>
      <c r="AA231" s="86"/>
      <c r="AB231" s="86"/>
      <c r="AC231" s="86"/>
    </row>
    <row r="232" customHeight="1" spans="2:29">
      <c r="B232" s="54"/>
      <c r="C232" s="55"/>
      <c r="D232" s="101"/>
      <c r="E232" s="57"/>
      <c r="F232" s="58"/>
      <c r="G232" s="55"/>
      <c r="H232" s="59"/>
      <c r="I232" s="93"/>
      <c r="J232" s="107"/>
      <c r="K232" s="108"/>
      <c r="L232" s="106"/>
      <c r="M232" s="106"/>
      <c r="N232" s="96"/>
      <c r="O232" s="96"/>
      <c r="P232" s="96"/>
      <c r="Q232" s="96"/>
      <c r="R232" s="96"/>
      <c r="S232" s="65"/>
      <c r="T232" s="78"/>
      <c r="U232" s="80"/>
      <c r="V232" s="78"/>
      <c r="W232" s="79"/>
      <c r="X232" s="80"/>
      <c r="Y232" s="86"/>
      <c r="Z232" s="86"/>
      <c r="AA232" s="86"/>
      <c r="AB232" s="86"/>
      <c r="AC232" s="86"/>
    </row>
    <row r="233" customHeight="1" spans="2:29">
      <c r="B233" s="54"/>
      <c r="C233" s="55"/>
      <c r="D233" s="101"/>
      <c r="E233" s="57"/>
      <c r="F233" s="58"/>
      <c r="G233" s="55"/>
      <c r="H233" s="59"/>
      <c r="I233" s="93"/>
      <c r="J233" s="107"/>
      <c r="K233" s="108"/>
      <c r="L233" s="106"/>
      <c r="M233" s="106"/>
      <c r="N233" s="96"/>
      <c r="O233" s="96"/>
      <c r="P233" s="96"/>
      <c r="Q233" s="96"/>
      <c r="R233" s="96"/>
      <c r="S233" s="65"/>
      <c r="T233" s="78"/>
      <c r="U233" s="80"/>
      <c r="V233" s="78"/>
      <c r="W233" s="79"/>
      <c r="X233" s="80"/>
      <c r="Y233" s="86"/>
      <c r="Z233" s="86"/>
      <c r="AA233" s="86"/>
      <c r="AB233" s="86"/>
      <c r="AC233" s="86"/>
    </row>
    <row r="234" customHeight="1" spans="2:29">
      <c r="B234" s="54"/>
      <c r="C234" s="55"/>
      <c r="D234" s="101"/>
      <c r="E234" s="57"/>
      <c r="F234" s="58"/>
      <c r="G234" s="55"/>
      <c r="H234" s="59"/>
      <c r="I234" s="93"/>
      <c r="J234" s="107"/>
      <c r="K234" s="108"/>
      <c r="L234" s="106"/>
      <c r="M234" s="106"/>
      <c r="N234" s="96"/>
      <c r="O234" s="96"/>
      <c r="P234" s="96"/>
      <c r="Q234" s="96"/>
      <c r="R234" s="96"/>
      <c r="S234" s="65"/>
      <c r="T234" s="78"/>
      <c r="U234" s="80"/>
      <c r="V234" s="78"/>
      <c r="W234" s="79"/>
      <c r="X234" s="80"/>
      <c r="Y234" s="86"/>
      <c r="Z234" s="86"/>
      <c r="AA234" s="86"/>
      <c r="AB234" s="86"/>
      <c r="AC234" s="86"/>
    </row>
    <row r="235" customHeight="1" spans="2:29">
      <c r="B235" s="54"/>
      <c r="C235" s="55"/>
      <c r="D235" s="101"/>
      <c r="E235" s="57"/>
      <c r="F235" s="58"/>
      <c r="G235" s="55"/>
      <c r="H235" s="59"/>
      <c r="I235" s="93"/>
      <c r="J235" s="107"/>
      <c r="K235" s="108"/>
      <c r="L235" s="106"/>
      <c r="M235" s="106"/>
      <c r="N235" s="96"/>
      <c r="O235" s="96"/>
      <c r="P235" s="96"/>
      <c r="Q235" s="96"/>
      <c r="R235" s="96"/>
      <c r="S235" s="65"/>
      <c r="T235" s="78"/>
      <c r="U235" s="80"/>
      <c r="V235" s="78"/>
      <c r="W235" s="79"/>
      <c r="X235" s="80"/>
      <c r="Y235" s="86"/>
      <c r="Z235" s="86"/>
      <c r="AA235" s="86"/>
      <c r="AB235" s="86"/>
      <c r="AC235" s="86"/>
    </row>
    <row r="236" customHeight="1" spans="2:29">
      <c r="B236" s="57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6"/>
      <c r="N236" s="96"/>
      <c r="O236" s="96"/>
      <c r="P236" s="96"/>
      <c r="Q236" s="96"/>
      <c r="R236" s="96"/>
      <c r="S236" s="65"/>
      <c r="T236" s="78"/>
      <c r="U236" s="80"/>
      <c r="V236" s="78"/>
      <c r="W236" s="79"/>
      <c r="X236" s="80"/>
      <c r="Y236" s="86"/>
      <c r="Z236" s="86"/>
      <c r="AA236" s="86"/>
      <c r="AB236" s="86"/>
      <c r="AC236" s="86"/>
    </row>
    <row r="237" customHeight="1" spans="2:29">
      <c r="B237" s="57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106"/>
      <c r="N237" s="96"/>
      <c r="O237" s="96"/>
      <c r="P237" s="96"/>
      <c r="Q237" s="96"/>
      <c r="R237" s="96"/>
      <c r="S237" s="65"/>
      <c r="T237" s="78"/>
      <c r="U237" s="80"/>
      <c r="V237" s="78"/>
      <c r="W237" s="79"/>
      <c r="X237" s="80"/>
      <c r="Y237" s="86"/>
      <c r="Z237" s="86"/>
      <c r="AA237" s="86"/>
      <c r="AB237" s="86"/>
      <c r="AC237" s="86"/>
    </row>
    <row r="238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106"/>
      <c r="N238" s="96"/>
      <c r="O238" s="96"/>
      <c r="P238" s="96"/>
      <c r="Q238" s="96"/>
      <c r="R238" s="96"/>
      <c r="S238" s="65"/>
      <c r="T238" s="78"/>
      <c r="U238" s="80"/>
      <c r="V238" s="78"/>
      <c r="W238" s="79"/>
      <c r="X238" s="80"/>
      <c r="Y238" s="86"/>
      <c r="Z238" s="86"/>
      <c r="AA238" s="86"/>
      <c r="AB238" s="86"/>
      <c r="AC238" s="86"/>
    </row>
    <row r="239" customHeight="1" spans="2:29">
      <c r="B239" s="57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106"/>
      <c r="N239" s="96"/>
      <c r="O239" s="96"/>
      <c r="P239" s="96"/>
      <c r="Q239" s="96"/>
      <c r="R239" s="96"/>
      <c r="S239" s="65"/>
      <c r="T239" s="78"/>
      <c r="U239" s="80"/>
      <c r="V239" s="78"/>
      <c r="W239" s="79"/>
      <c r="X239" s="80"/>
      <c r="Y239" s="86"/>
      <c r="Z239" s="86"/>
      <c r="AA239" s="86"/>
      <c r="AB239" s="86"/>
      <c r="AC239" s="86"/>
    </row>
    <row r="240" customHeight="1" spans="2:29">
      <c r="B240" s="57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106"/>
      <c r="N240" s="96"/>
      <c r="O240" s="96"/>
      <c r="P240" s="96"/>
      <c r="Q240" s="96"/>
      <c r="R240" s="96"/>
      <c r="S240" s="65"/>
      <c r="T240" s="78"/>
      <c r="U240" s="80"/>
      <c r="V240" s="78"/>
      <c r="W240" s="79"/>
      <c r="X240" s="80"/>
      <c r="Y240" s="86"/>
      <c r="Z240" s="86"/>
      <c r="AA240" s="86"/>
      <c r="AB240" s="86"/>
      <c r="AC240" s="86"/>
    </row>
    <row r="241" customHeight="1" spans="2:29">
      <c r="B241" s="54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106"/>
      <c r="N241" s="96"/>
      <c r="O241" s="96"/>
      <c r="P241" s="96"/>
      <c r="Q241" s="96"/>
      <c r="R241" s="96"/>
      <c r="S241" s="65"/>
      <c r="T241" s="78"/>
      <c r="U241" s="80"/>
      <c r="V241" s="78"/>
      <c r="W241" s="79"/>
      <c r="X241" s="80"/>
      <c r="Y241" s="86"/>
      <c r="Z241" s="86"/>
      <c r="AA241" s="86"/>
      <c r="AB241" s="86"/>
      <c r="AC241" s="86"/>
    </row>
    <row r="242" customHeight="1" spans="2:29">
      <c r="B242" s="54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106"/>
      <c r="N242" s="96"/>
      <c r="O242" s="96"/>
      <c r="P242" s="96"/>
      <c r="Q242" s="96"/>
      <c r="R242" s="96"/>
      <c r="S242" s="65"/>
      <c r="T242" s="78"/>
      <c r="U242" s="80"/>
      <c r="V242" s="78"/>
      <c r="W242" s="79"/>
      <c r="X242" s="80"/>
      <c r="Y242" s="86"/>
      <c r="Z242" s="86"/>
      <c r="AA242" s="86"/>
      <c r="AB242" s="86"/>
      <c r="AC242" s="86"/>
    </row>
    <row r="243" customHeight="1" spans="2:29">
      <c r="B243" s="57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106"/>
      <c r="N243" s="96"/>
      <c r="O243" s="96"/>
      <c r="P243" s="96"/>
      <c r="Q243" s="96"/>
      <c r="R243" s="96"/>
      <c r="S243" s="65"/>
      <c r="T243" s="78"/>
      <c r="U243" s="80"/>
      <c r="V243" s="78"/>
      <c r="W243" s="79"/>
      <c r="X243" s="80"/>
      <c r="Y243" s="86"/>
      <c r="Z243" s="86"/>
      <c r="AA243" s="86"/>
      <c r="AB243" s="86"/>
      <c r="AC243" s="86"/>
    </row>
    <row r="244" customHeight="1" spans="2:29">
      <c r="B244" s="57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106"/>
      <c r="N244" s="96"/>
      <c r="O244" s="96"/>
      <c r="P244" s="96"/>
      <c r="Q244" s="96"/>
      <c r="R244" s="96"/>
      <c r="S244" s="65"/>
      <c r="T244" s="78"/>
      <c r="U244" s="80"/>
      <c r="V244" s="78"/>
      <c r="W244" s="79"/>
      <c r="X244" s="80"/>
      <c r="Y244" s="86"/>
      <c r="Z244" s="86"/>
      <c r="AA244" s="86"/>
      <c r="AB244" s="86"/>
      <c r="AC244" s="86"/>
    </row>
    <row r="245" customHeight="1" spans="2:29">
      <c r="B245" s="57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106"/>
      <c r="N245" s="96"/>
      <c r="O245" s="96"/>
      <c r="P245" s="96"/>
      <c r="Q245" s="96"/>
      <c r="R245" s="96"/>
      <c r="S245" s="65"/>
      <c r="T245" s="78"/>
      <c r="U245" s="80"/>
      <c r="V245" s="78"/>
      <c r="W245" s="79"/>
      <c r="X245" s="80"/>
      <c r="Y245" s="86"/>
      <c r="Z245" s="86"/>
      <c r="AA245" s="86"/>
      <c r="AB245" s="86"/>
      <c r="AC245" s="86"/>
    </row>
    <row r="246" customHeight="1" spans="2:29">
      <c r="B246" s="57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106"/>
      <c r="N246" s="96"/>
      <c r="O246" s="96"/>
      <c r="P246" s="96"/>
      <c r="Q246" s="96"/>
      <c r="R246" s="96"/>
      <c r="S246" s="65"/>
      <c r="T246" s="78"/>
      <c r="U246" s="80"/>
      <c r="V246" s="78"/>
      <c r="W246" s="79"/>
      <c r="X246" s="80"/>
      <c r="Y246" s="86"/>
      <c r="Z246" s="86"/>
      <c r="AA246" s="86"/>
      <c r="AB246" s="86"/>
      <c r="AC246" s="86"/>
    </row>
    <row r="247" customHeight="1" spans="2:29">
      <c r="B247" s="54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106"/>
      <c r="N247" s="96"/>
      <c r="O247" s="96"/>
      <c r="P247" s="96"/>
      <c r="Q247" s="96"/>
      <c r="R247" s="96"/>
      <c r="S247" s="65"/>
      <c r="T247" s="78"/>
      <c r="U247" s="80"/>
      <c r="V247" s="78"/>
      <c r="W247" s="79"/>
      <c r="X247" s="80"/>
      <c r="Y247" s="86"/>
      <c r="Z247" s="86"/>
      <c r="AA247" s="86"/>
      <c r="AB247" s="86"/>
      <c r="AC247" s="86"/>
    </row>
    <row r="248" customHeight="1" spans="2:29">
      <c r="B248" s="57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106"/>
      <c r="N248" s="96"/>
      <c r="O248" s="96"/>
      <c r="P248" s="96"/>
      <c r="Q248" s="96"/>
      <c r="R248" s="96"/>
      <c r="S248" s="65"/>
      <c r="T248" s="78"/>
      <c r="U248" s="80"/>
      <c r="V248" s="78"/>
      <c r="W248" s="79"/>
      <c r="X248" s="80"/>
      <c r="Y248" s="86"/>
      <c r="Z248" s="86"/>
      <c r="AA248" s="86"/>
      <c r="AB248" s="86"/>
      <c r="AC248" s="86"/>
    </row>
    <row r="249" customHeight="1" spans="2:29">
      <c r="B249" s="57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106"/>
      <c r="N249" s="96"/>
      <c r="O249" s="96"/>
      <c r="P249" s="96"/>
      <c r="Q249" s="96"/>
      <c r="R249" s="96"/>
      <c r="S249" s="65"/>
      <c r="T249" s="78"/>
      <c r="U249" s="80"/>
      <c r="V249" s="78"/>
      <c r="W249" s="79"/>
      <c r="X249" s="80"/>
      <c r="Y249" s="86"/>
      <c r="Z249" s="86"/>
      <c r="AA249" s="86"/>
      <c r="AB249" s="86"/>
      <c r="AC249" s="86"/>
    </row>
    <row r="250" customHeight="1" spans="2:29">
      <c r="B250" s="54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106"/>
      <c r="N250" s="96"/>
      <c r="O250" s="96"/>
      <c r="P250" s="96"/>
      <c r="Q250" s="96"/>
      <c r="R250" s="96"/>
      <c r="S250" s="65"/>
      <c r="T250" s="78"/>
      <c r="U250" s="80"/>
      <c r="V250" s="78"/>
      <c r="W250" s="79"/>
      <c r="X250" s="80"/>
      <c r="Y250" s="86"/>
      <c r="Z250" s="86"/>
      <c r="AA250" s="86"/>
      <c r="AB250" s="86"/>
      <c r="AC250" s="86"/>
    </row>
    <row r="251" customHeight="1" spans="2:29">
      <c r="B251" s="54"/>
      <c r="C251" s="55"/>
      <c r="D251" s="101"/>
      <c r="E251" s="57"/>
      <c r="F251" s="58"/>
      <c r="G251" s="55"/>
      <c r="H251" s="59"/>
      <c r="I251" s="93"/>
      <c r="J251" s="107"/>
      <c r="K251" s="108"/>
      <c r="L251" s="106"/>
      <c r="M251" s="106"/>
      <c r="N251" s="96"/>
      <c r="O251" s="96"/>
      <c r="P251" s="96"/>
      <c r="Q251" s="96"/>
      <c r="R251" s="96"/>
      <c r="S251" s="65"/>
      <c r="T251" s="78"/>
      <c r="U251" s="80"/>
      <c r="V251" s="78"/>
      <c r="W251" s="79"/>
      <c r="X251" s="80"/>
      <c r="Y251" s="86"/>
      <c r="Z251" s="86"/>
      <c r="AA251" s="86"/>
      <c r="AB251" s="86"/>
      <c r="AC251" s="86"/>
    </row>
    <row r="252" customHeight="1" spans="2:29">
      <c r="B252" s="54"/>
      <c r="C252" s="55"/>
      <c r="D252" s="101"/>
      <c r="E252" s="89"/>
      <c r="F252" s="58"/>
      <c r="G252" s="55"/>
      <c r="H252" s="59"/>
      <c r="I252" s="93"/>
      <c r="J252" s="107"/>
      <c r="K252" s="108"/>
      <c r="L252" s="106"/>
      <c r="M252" s="106"/>
      <c r="N252" s="96"/>
      <c r="O252" s="96"/>
      <c r="P252" s="96"/>
      <c r="Q252" s="96"/>
      <c r="R252" s="96"/>
      <c r="S252" s="65"/>
      <c r="T252" s="78"/>
      <c r="U252" s="80"/>
      <c r="V252" s="78"/>
      <c r="W252" s="79"/>
      <c r="X252" s="80"/>
      <c r="Y252" s="86"/>
      <c r="Z252" s="86"/>
      <c r="AA252" s="86"/>
      <c r="AB252" s="86"/>
      <c r="AC252" s="86"/>
    </row>
    <row r="253" customHeight="1" spans="2:29">
      <c r="B253" s="57"/>
      <c r="C253" s="55"/>
      <c r="D253" s="101"/>
      <c r="E253" s="89"/>
      <c r="F253" s="58"/>
      <c r="G253" s="55"/>
      <c r="H253" s="59"/>
      <c r="I253" s="93"/>
      <c r="J253" s="107"/>
      <c r="K253" s="108"/>
      <c r="L253" s="106"/>
      <c r="M253" s="106"/>
      <c r="N253" s="96"/>
      <c r="O253" s="96"/>
      <c r="P253" s="96"/>
      <c r="Q253" s="96"/>
      <c r="R253" s="96"/>
      <c r="S253" s="65"/>
      <c r="T253" s="78"/>
      <c r="U253" s="80"/>
      <c r="V253" s="78"/>
      <c r="W253" s="79"/>
      <c r="X253" s="80"/>
      <c r="Y253" s="86"/>
      <c r="Z253" s="86"/>
      <c r="AA253" s="86"/>
      <c r="AB253" s="86"/>
      <c r="AC253" s="86"/>
    </row>
    <row r="254" customHeight="1" spans="2:29">
      <c r="B254" s="54"/>
      <c r="C254" s="55"/>
      <c r="D254" s="101"/>
      <c r="E254" s="57"/>
      <c r="F254" s="58"/>
      <c r="G254" s="55"/>
      <c r="H254" s="59"/>
      <c r="I254" s="93"/>
      <c r="J254" s="107"/>
      <c r="K254" s="108"/>
      <c r="L254" s="106"/>
      <c r="M254" s="106"/>
      <c r="N254" s="96"/>
      <c r="O254" s="96"/>
      <c r="P254" s="96"/>
      <c r="Q254" s="96"/>
      <c r="R254" s="96"/>
      <c r="S254" s="65"/>
      <c r="T254" s="78"/>
      <c r="U254" s="80"/>
      <c r="V254" s="78"/>
      <c r="W254" s="79"/>
      <c r="X254" s="80"/>
      <c r="Y254" s="86"/>
      <c r="Z254" s="86"/>
      <c r="AA254" s="86"/>
      <c r="AB254" s="86"/>
      <c r="AC254" s="86"/>
    </row>
    <row r="255" customHeight="1" spans="2:29">
      <c r="B255" s="57"/>
      <c r="C255" s="55"/>
      <c r="D255" s="101"/>
      <c r="E255" s="57"/>
      <c r="F255" s="58"/>
      <c r="G255" s="55"/>
      <c r="H255" s="59"/>
      <c r="I255" s="93"/>
      <c r="J255" s="107"/>
      <c r="K255" s="108"/>
      <c r="L255" s="106"/>
      <c r="M255" s="106"/>
      <c r="N255" s="96"/>
      <c r="O255" s="96"/>
      <c r="P255" s="96"/>
      <c r="Q255" s="96"/>
      <c r="R255" s="96"/>
      <c r="S255" s="65"/>
      <c r="T255" s="78"/>
      <c r="U255" s="80"/>
      <c r="V255" s="78"/>
      <c r="W255" s="79"/>
      <c r="X255" s="80"/>
      <c r="Y255" s="86"/>
      <c r="Z255" s="86"/>
      <c r="AA255" s="86"/>
      <c r="AB255" s="86"/>
      <c r="AC255" s="86"/>
    </row>
    <row r="256" customHeight="1" spans="2:29">
      <c r="B256" s="54"/>
      <c r="C256" s="55"/>
      <c r="D256" s="101"/>
      <c r="E256" s="57"/>
      <c r="F256" s="58"/>
      <c r="G256" s="55"/>
      <c r="H256" s="59"/>
      <c r="I256" s="93"/>
      <c r="J256" s="107"/>
      <c r="K256" s="108"/>
      <c r="L256" s="106"/>
      <c r="M256" s="106"/>
      <c r="N256" s="96"/>
      <c r="O256" s="96"/>
      <c r="P256" s="96"/>
      <c r="Q256" s="96"/>
      <c r="R256" s="96"/>
      <c r="S256" s="65"/>
      <c r="T256" s="78"/>
      <c r="U256" s="80"/>
      <c r="V256" s="78"/>
      <c r="W256" s="79"/>
      <c r="X256" s="80"/>
      <c r="Y256" s="86"/>
      <c r="Z256" s="86"/>
      <c r="AA256" s="86"/>
      <c r="AB256" s="86"/>
      <c r="AC256" s="86"/>
    </row>
    <row r="257" customHeight="1" spans="2:29">
      <c r="B257" s="54"/>
      <c r="C257" s="55"/>
      <c r="D257" s="101"/>
      <c r="E257" s="57"/>
      <c r="F257" s="58"/>
      <c r="G257" s="110"/>
      <c r="H257" s="111"/>
      <c r="I257" s="93"/>
      <c r="J257" s="107"/>
      <c r="K257" s="108"/>
      <c r="L257" s="106"/>
      <c r="M257" s="106"/>
      <c r="N257" s="96"/>
      <c r="O257" s="96"/>
      <c r="P257" s="96"/>
      <c r="Q257" s="96"/>
      <c r="R257" s="96"/>
      <c r="S257" s="65"/>
      <c r="T257" s="78"/>
      <c r="U257" s="80"/>
      <c r="V257" s="78"/>
      <c r="W257" s="79"/>
      <c r="X257" s="80"/>
      <c r="Y257" s="86"/>
      <c r="Z257" s="86"/>
      <c r="AA257" s="86"/>
      <c r="AB257" s="86"/>
      <c r="AC257" s="86"/>
    </row>
    <row r="258" customHeight="1" spans="2:29">
      <c r="B258" s="57"/>
      <c r="C258" s="55"/>
      <c r="D258" s="101"/>
      <c r="E258" s="57"/>
      <c r="F258" s="58"/>
      <c r="G258" s="55"/>
      <c r="H258" s="59"/>
      <c r="I258" s="93"/>
      <c r="J258" s="107"/>
      <c r="K258" s="108"/>
      <c r="L258" s="106"/>
      <c r="M258" s="106"/>
      <c r="N258" s="96"/>
      <c r="O258" s="96"/>
      <c r="P258" s="96"/>
      <c r="Q258" s="96"/>
      <c r="R258" s="96"/>
      <c r="S258" s="65"/>
      <c r="T258" s="78"/>
      <c r="U258" s="80"/>
      <c r="V258" s="78"/>
      <c r="W258" s="79"/>
      <c r="X258" s="80"/>
      <c r="Y258" s="86"/>
      <c r="Z258" s="86"/>
      <c r="AA258" s="86"/>
      <c r="AB258" s="86"/>
      <c r="AC258" s="86"/>
    </row>
    <row r="259" customHeight="1" spans="2:29">
      <c r="B259" s="57"/>
      <c r="C259" s="55"/>
      <c r="D259" s="101"/>
      <c r="E259" s="57"/>
      <c r="F259" s="58"/>
      <c r="G259" s="55"/>
      <c r="H259" s="59"/>
      <c r="I259" s="93"/>
      <c r="J259" s="107"/>
      <c r="K259" s="108"/>
      <c r="L259" s="106"/>
      <c r="M259" s="106"/>
      <c r="N259" s="96"/>
      <c r="O259" s="96"/>
      <c r="P259" s="96"/>
      <c r="Q259" s="96"/>
      <c r="R259" s="96"/>
      <c r="S259" s="65"/>
      <c r="T259" s="78"/>
      <c r="U259" s="80"/>
      <c r="V259" s="78"/>
      <c r="W259" s="79"/>
      <c r="X259" s="80"/>
      <c r="Y259" s="86"/>
      <c r="Z259" s="86"/>
      <c r="AA259" s="86"/>
      <c r="AB259" s="86"/>
      <c r="AC259" s="86"/>
    </row>
    <row r="260" customHeight="1" spans="2:29">
      <c r="B260" s="57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106"/>
      <c r="N260" s="96"/>
      <c r="O260" s="96"/>
      <c r="P260" s="96"/>
      <c r="Q260" s="96"/>
      <c r="R260" s="96"/>
      <c r="S260" s="65"/>
      <c r="T260" s="78"/>
      <c r="U260" s="80"/>
      <c r="V260" s="78"/>
      <c r="W260" s="79"/>
      <c r="X260" s="80"/>
      <c r="Y260" s="86"/>
      <c r="Z260" s="86"/>
      <c r="AA260" s="86"/>
      <c r="AB260" s="86"/>
      <c r="AC260" s="86"/>
    </row>
    <row r="261" customHeight="1" spans="2:29">
      <c r="B261" s="54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106"/>
      <c r="N261" s="96"/>
      <c r="O261" s="96"/>
      <c r="P261" s="96"/>
      <c r="Q261" s="96"/>
      <c r="R261" s="96"/>
      <c r="S261" s="65"/>
      <c r="T261" s="78"/>
      <c r="U261" s="80"/>
      <c r="V261" s="78"/>
      <c r="W261" s="79"/>
      <c r="X261" s="80"/>
      <c r="Y261" s="86"/>
      <c r="Z261" s="86"/>
      <c r="AA261" s="86"/>
      <c r="AB261" s="86"/>
      <c r="AC261" s="86"/>
    </row>
    <row r="262" customHeight="1" spans="2:29">
      <c r="B262" s="54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106"/>
      <c r="N262" s="96"/>
      <c r="O262" s="96"/>
      <c r="P262" s="96"/>
      <c r="Q262" s="96"/>
      <c r="R262" s="96"/>
      <c r="S262" s="65"/>
      <c r="T262" s="78"/>
      <c r="U262" s="80"/>
      <c r="V262" s="78"/>
      <c r="W262" s="79"/>
      <c r="X262" s="80"/>
      <c r="Y262" s="86"/>
      <c r="Z262" s="86"/>
      <c r="AA262" s="86"/>
      <c r="AB262" s="86"/>
      <c r="AC262" s="86"/>
    </row>
    <row r="263" customHeight="1" spans="2:29">
      <c r="B263" s="54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106"/>
      <c r="N263" s="96"/>
      <c r="O263" s="96"/>
      <c r="P263" s="96"/>
      <c r="Q263" s="96"/>
      <c r="R263" s="96"/>
      <c r="S263" s="65"/>
      <c r="T263" s="78"/>
      <c r="U263" s="80"/>
      <c r="V263" s="78"/>
      <c r="W263" s="79"/>
      <c r="X263" s="80"/>
      <c r="Y263" s="86"/>
      <c r="Z263" s="86"/>
      <c r="AA263" s="86"/>
      <c r="AB263" s="86"/>
      <c r="AC263" s="86"/>
    </row>
    <row r="264" customHeight="1" spans="2:29">
      <c r="B264" s="57"/>
      <c r="C264" s="55"/>
      <c r="D264" s="101"/>
      <c r="E264" s="57"/>
      <c r="F264" s="58"/>
      <c r="G264" s="55"/>
      <c r="H264" s="59"/>
      <c r="I264" s="93"/>
      <c r="J264" s="107"/>
      <c r="K264" s="108"/>
      <c r="L264" s="106"/>
      <c r="M264" s="106"/>
      <c r="N264" s="96"/>
      <c r="O264" s="96"/>
      <c r="P264" s="96"/>
      <c r="Q264" s="96"/>
      <c r="R264" s="96"/>
      <c r="S264" s="65"/>
      <c r="T264" s="78"/>
      <c r="U264" s="80"/>
      <c r="V264" s="78"/>
      <c r="W264" s="79"/>
      <c r="X264" s="80"/>
      <c r="Y264" s="86"/>
      <c r="Z264" s="86"/>
      <c r="AA264" s="86"/>
      <c r="AB264" s="86"/>
      <c r="AC264" s="86"/>
    </row>
    <row r="265" customHeight="1" spans="2:29">
      <c r="B265" s="57"/>
      <c r="C265" s="55"/>
      <c r="D265" s="101"/>
      <c r="E265" s="112"/>
      <c r="F265" s="58"/>
      <c r="G265" s="55"/>
      <c r="H265" s="59"/>
      <c r="I265" s="93"/>
      <c r="J265" s="107"/>
      <c r="K265" s="108"/>
      <c r="L265" s="106"/>
      <c r="M265" s="106"/>
      <c r="N265" s="96"/>
      <c r="O265" s="96"/>
      <c r="P265" s="96"/>
      <c r="Q265" s="96"/>
      <c r="R265" s="96"/>
      <c r="S265" s="65"/>
      <c r="T265" s="78"/>
      <c r="U265" s="80"/>
      <c r="V265" s="78"/>
      <c r="W265" s="79"/>
      <c r="X265" s="80"/>
      <c r="Y265" s="86"/>
      <c r="Z265" s="86"/>
      <c r="AA265" s="86"/>
      <c r="AB265" s="86"/>
      <c r="AC265" s="86"/>
    </row>
    <row r="266" customHeight="1" spans="2:29">
      <c r="B266" s="57"/>
      <c r="C266" s="55"/>
      <c r="D266" s="101"/>
      <c r="E266" s="57"/>
      <c r="F266" s="58"/>
      <c r="G266" s="55"/>
      <c r="H266" s="59"/>
      <c r="I266" s="93"/>
      <c r="J266" s="107"/>
      <c r="K266" s="108"/>
      <c r="L266" s="106"/>
      <c r="M266" s="106"/>
      <c r="N266" s="96"/>
      <c r="O266" s="96"/>
      <c r="P266" s="96"/>
      <c r="Q266" s="96"/>
      <c r="R266" s="96"/>
      <c r="S266" s="65"/>
      <c r="T266" s="78"/>
      <c r="U266" s="80"/>
      <c r="V266" s="78"/>
      <c r="W266" s="79"/>
      <c r="X266" s="80"/>
      <c r="Y266" s="86"/>
      <c r="Z266" s="86"/>
      <c r="AA266" s="86"/>
      <c r="AB266" s="86"/>
      <c r="AC266" s="86"/>
    </row>
    <row r="267" customHeight="1" spans="2:29">
      <c r="B267" s="57"/>
      <c r="C267" s="55"/>
      <c r="D267" s="101"/>
      <c r="E267" s="57"/>
      <c r="F267" s="58"/>
      <c r="G267" s="55"/>
      <c r="H267" s="59"/>
      <c r="I267" s="93"/>
      <c r="J267" s="107"/>
      <c r="K267" s="108"/>
      <c r="L267" s="106"/>
      <c r="M267" s="106"/>
      <c r="N267" s="96"/>
      <c r="O267" s="96"/>
      <c r="P267" s="96"/>
      <c r="Q267" s="96"/>
      <c r="R267" s="96"/>
      <c r="S267" s="65"/>
      <c r="T267" s="78"/>
      <c r="U267" s="80"/>
      <c r="V267" s="78"/>
      <c r="W267" s="79"/>
      <c r="X267" s="80"/>
      <c r="Y267" s="86"/>
      <c r="Z267" s="86"/>
      <c r="AA267" s="86"/>
      <c r="AB267" s="86"/>
      <c r="AC267" s="86"/>
    </row>
    <row r="268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106"/>
      <c r="N268" s="96"/>
      <c r="O268" s="96"/>
      <c r="P268" s="96"/>
      <c r="Q268" s="96"/>
      <c r="R268" s="96"/>
      <c r="S268" s="65"/>
      <c r="T268" s="78"/>
      <c r="U268" s="80"/>
      <c r="V268" s="78"/>
      <c r="W268" s="79"/>
      <c r="X268" s="80"/>
      <c r="Y268" s="86"/>
      <c r="Z268" s="86"/>
      <c r="AA268" s="86"/>
      <c r="AB268" s="86"/>
      <c r="AC268" s="86"/>
    </row>
    <row r="269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106"/>
      <c r="N269" s="96"/>
      <c r="O269" s="96"/>
      <c r="P269" s="96"/>
      <c r="Q269" s="96"/>
      <c r="R269" s="96"/>
      <c r="S269" s="65"/>
      <c r="T269" s="78"/>
      <c r="U269" s="80"/>
      <c r="V269" s="78"/>
      <c r="W269" s="79"/>
      <c r="X269" s="80"/>
      <c r="Y269" s="86"/>
      <c r="Z269" s="86"/>
      <c r="AA269" s="86"/>
      <c r="AB269" s="86"/>
      <c r="AC269" s="86"/>
    </row>
    <row r="270" customHeight="1" spans="2:29">
      <c r="B270" s="57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106"/>
      <c r="N270" s="96"/>
      <c r="O270" s="96"/>
      <c r="P270" s="96"/>
      <c r="Q270" s="96"/>
      <c r="R270" s="96"/>
      <c r="S270" s="65"/>
      <c r="T270" s="78"/>
      <c r="U270" s="80"/>
      <c r="V270" s="78"/>
      <c r="W270" s="79"/>
      <c r="X270" s="80"/>
      <c r="Y270" s="86"/>
      <c r="Z270" s="86"/>
      <c r="AA270" s="86"/>
      <c r="AB270" s="86"/>
      <c r="AC270" s="86"/>
    </row>
    <row r="271" customHeight="1" spans="2:29">
      <c r="B271" s="54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106"/>
      <c r="N271" s="96"/>
      <c r="O271" s="96"/>
      <c r="P271" s="96"/>
      <c r="Q271" s="96"/>
      <c r="R271" s="96"/>
      <c r="S271" s="65"/>
      <c r="T271" s="78"/>
      <c r="U271" s="80"/>
      <c r="V271" s="78"/>
      <c r="W271" s="79"/>
      <c r="X271" s="80"/>
      <c r="Y271" s="86"/>
      <c r="Z271" s="86"/>
      <c r="AA271" s="86"/>
      <c r="AB271" s="86"/>
      <c r="AC271" s="86"/>
    </row>
    <row r="272" customHeight="1" spans="2:29">
      <c r="B272" s="54"/>
      <c r="C272" s="55"/>
      <c r="D272" s="101"/>
      <c r="E272" s="57"/>
      <c r="F272" s="58"/>
      <c r="G272" s="55"/>
      <c r="H272" s="59"/>
      <c r="I272" s="93"/>
      <c r="J272" s="107"/>
      <c r="K272" s="108"/>
      <c r="L272" s="106"/>
      <c r="M272" s="106"/>
      <c r="N272" s="96"/>
      <c r="O272" s="96"/>
      <c r="P272" s="96"/>
      <c r="Q272" s="96"/>
      <c r="R272" s="96"/>
      <c r="S272" s="65"/>
      <c r="T272" s="78"/>
      <c r="U272" s="80"/>
      <c r="V272" s="78"/>
      <c r="W272" s="79"/>
      <c r="X272" s="80"/>
      <c r="Y272" s="86"/>
      <c r="Z272" s="86"/>
      <c r="AA272" s="86"/>
      <c r="AB272" s="86"/>
      <c r="AC272" s="86"/>
    </row>
    <row r="273" customHeight="1" spans="2:29">
      <c r="B273" s="54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106"/>
      <c r="N273" s="96"/>
      <c r="O273" s="96"/>
      <c r="P273" s="96"/>
      <c r="Q273" s="96"/>
      <c r="R273" s="96"/>
      <c r="S273" s="65"/>
      <c r="T273" s="78"/>
      <c r="U273" s="80"/>
      <c r="V273" s="78"/>
      <c r="W273" s="79"/>
      <c r="X273" s="80"/>
      <c r="Y273" s="86"/>
      <c r="Z273" s="86"/>
      <c r="AA273" s="86"/>
      <c r="AB273" s="86"/>
      <c r="AC273" s="86"/>
    </row>
    <row r="274" customHeight="1" spans="2:29">
      <c r="B274" s="57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106"/>
      <c r="N274" s="96"/>
      <c r="O274" s="96"/>
      <c r="P274" s="96"/>
      <c r="Q274" s="96"/>
      <c r="R274" s="96"/>
      <c r="S274" s="65"/>
      <c r="T274" s="78"/>
      <c r="U274" s="80"/>
      <c r="V274" s="78"/>
      <c r="W274" s="79"/>
      <c r="X274" s="80"/>
      <c r="Y274" s="86"/>
      <c r="Z274" s="86"/>
      <c r="AA274" s="86"/>
      <c r="AB274" s="86"/>
      <c r="AC274" s="86"/>
    </row>
    <row r="275" customHeight="1" spans="2:29">
      <c r="B275" s="54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106"/>
      <c r="N275" s="96"/>
      <c r="O275" s="96"/>
      <c r="P275" s="96"/>
      <c r="Q275" s="96"/>
      <c r="R275" s="96"/>
      <c r="S275" s="65"/>
      <c r="T275" s="78"/>
      <c r="U275" s="80"/>
      <c r="V275" s="78"/>
      <c r="W275" s="79"/>
      <c r="X275" s="80"/>
      <c r="Y275" s="86"/>
      <c r="Z275" s="86"/>
      <c r="AA275" s="86"/>
      <c r="AB275" s="86"/>
      <c r="AC275" s="86"/>
    </row>
    <row r="276" customHeight="1" spans="2:29">
      <c r="B276" s="57"/>
      <c r="C276" s="55"/>
      <c r="D276" s="101"/>
      <c r="E276" s="57"/>
      <c r="F276" s="58"/>
      <c r="G276" s="55"/>
      <c r="H276" s="59"/>
      <c r="I276" s="93"/>
      <c r="J276" s="107"/>
      <c r="K276" s="108"/>
      <c r="L276" s="106"/>
      <c r="M276" s="106"/>
      <c r="N276" s="96"/>
      <c r="O276" s="96"/>
      <c r="P276" s="96"/>
      <c r="Q276" s="96"/>
      <c r="R276" s="96"/>
      <c r="S276" s="65"/>
      <c r="T276" s="78"/>
      <c r="U276" s="80"/>
      <c r="V276" s="78"/>
      <c r="W276" s="79"/>
      <c r="X276" s="80"/>
      <c r="Y276" s="86"/>
      <c r="Z276" s="86"/>
      <c r="AA276" s="86"/>
      <c r="AB276" s="86"/>
      <c r="AC276" s="86"/>
    </row>
    <row r="277" customHeight="1" spans="2:29">
      <c r="B277" s="57"/>
      <c r="C277" s="55"/>
      <c r="D277" s="101"/>
      <c r="E277" s="57"/>
      <c r="F277" s="58"/>
      <c r="G277" s="55"/>
      <c r="H277" s="59"/>
      <c r="I277" s="93"/>
      <c r="J277" s="107"/>
      <c r="K277" s="108"/>
      <c r="L277" s="106"/>
      <c r="M277" s="106"/>
      <c r="N277" s="96"/>
      <c r="O277" s="96"/>
      <c r="P277" s="96"/>
      <c r="Q277" s="96"/>
      <c r="R277" s="96"/>
      <c r="S277" s="65"/>
      <c r="T277" s="78"/>
      <c r="U277" s="80"/>
      <c r="V277" s="78"/>
      <c r="W277" s="79"/>
      <c r="X277" s="80"/>
      <c r="Y277" s="86"/>
      <c r="Z277" s="86"/>
      <c r="AA277" s="86"/>
      <c r="AB277" s="86"/>
      <c r="AC277" s="86"/>
    </row>
    <row r="278" customHeight="1" spans="2:29">
      <c r="B278" s="57"/>
      <c r="C278" s="55"/>
      <c r="D278" s="101"/>
      <c r="E278" s="57"/>
      <c r="F278" s="58"/>
      <c r="G278" s="55"/>
      <c r="H278" s="59"/>
      <c r="I278" s="93"/>
      <c r="J278" s="107"/>
      <c r="K278" s="108"/>
      <c r="L278" s="106"/>
      <c r="M278" s="106"/>
      <c r="N278" s="96"/>
      <c r="O278" s="96"/>
      <c r="P278" s="96"/>
      <c r="Q278" s="96"/>
      <c r="R278" s="96"/>
      <c r="S278" s="65"/>
      <c r="T278" s="78"/>
      <c r="U278" s="80"/>
      <c r="V278" s="78"/>
      <c r="W278" s="79"/>
      <c r="X278" s="80"/>
      <c r="Y278" s="86"/>
      <c r="Z278" s="86"/>
      <c r="AA278" s="86"/>
      <c r="AB278" s="86"/>
      <c r="AC278" s="86"/>
    </row>
    <row r="279" customHeight="1" spans="2:29">
      <c r="B279" s="57"/>
      <c r="C279" s="55"/>
      <c r="D279" s="101"/>
      <c r="E279" s="57"/>
      <c r="F279" s="58"/>
      <c r="G279" s="55"/>
      <c r="H279" s="59"/>
      <c r="I279" s="93"/>
      <c r="J279" s="107"/>
      <c r="K279" s="108"/>
      <c r="L279" s="106"/>
      <c r="M279" s="106"/>
      <c r="N279" s="96"/>
      <c r="O279" s="96"/>
      <c r="P279" s="96"/>
      <c r="Q279" s="96"/>
      <c r="R279" s="96"/>
      <c r="S279" s="65"/>
      <c r="T279" s="78"/>
      <c r="U279" s="80"/>
      <c r="V279" s="78"/>
      <c r="W279" s="79"/>
      <c r="X279" s="80"/>
      <c r="Y279" s="86"/>
      <c r="Z279" s="86"/>
      <c r="AA279" s="86"/>
      <c r="AB279" s="86"/>
      <c r="AC279" s="86"/>
    </row>
    <row r="280" customHeight="1" spans="2:29">
      <c r="B280" s="54"/>
      <c r="C280" s="55"/>
      <c r="D280" s="101"/>
      <c r="E280" s="57"/>
      <c r="F280" s="58"/>
      <c r="G280" s="55"/>
      <c r="H280" s="59"/>
      <c r="I280" s="93"/>
      <c r="J280" s="107"/>
      <c r="K280" s="108"/>
      <c r="L280" s="106"/>
      <c r="M280" s="106"/>
      <c r="N280" s="96"/>
      <c r="O280" s="96"/>
      <c r="P280" s="96"/>
      <c r="Q280" s="96"/>
      <c r="R280" s="96"/>
      <c r="S280" s="65"/>
      <c r="T280" s="78"/>
      <c r="U280" s="80"/>
      <c r="V280" s="78"/>
      <c r="W280" s="79"/>
      <c r="X280" s="80"/>
      <c r="Y280" s="86"/>
      <c r="Z280" s="86"/>
      <c r="AA280" s="86"/>
      <c r="AB280" s="86"/>
      <c r="AC280" s="86"/>
    </row>
    <row r="281" customHeight="1" spans="2:29">
      <c r="B281" s="57"/>
      <c r="C281" s="55"/>
      <c r="D281" s="101"/>
      <c r="E281" s="57"/>
      <c r="F281" s="58"/>
      <c r="G281" s="55"/>
      <c r="H281" s="59"/>
      <c r="I281" s="93"/>
      <c r="J281" s="107"/>
      <c r="K281" s="108"/>
      <c r="L281" s="106"/>
      <c r="M281" s="106"/>
      <c r="N281" s="96"/>
      <c r="O281" s="96"/>
      <c r="P281" s="96"/>
      <c r="Q281" s="96"/>
      <c r="R281" s="96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customHeight="1" spans="2:29">
      <c r="B282" s="57"/>
      <c r="C282" s="55"/>
      <c r="D282" s="101"/>
      <c r="E282" s="57"/>
      <c r="F282" s="58"/>
      <c r="G282" s="55"/>
      <c r="H282" s="59"/>
      <c r="I282" s="93"/>
      <c r="J282" s="107"/>
      <c r="K282" s="108"/>
      <c r="L282" s="106"/>
      <c r="M282" s="106"/>
      <c r="N282" s="96"/>
      <c r="O282" s="96"/>
      <c r="P282" s="96"/>
      <c r="Q282" s="96"/>
      <c r="R282" s="96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customHeight="1" spans="2:29">
      <c r="B283" s="54"/>
      <c r="C283" s="55"/>
      <c r="D283" s="101"/>
      <c r="E283" s="57"/>
      <c r="F283" s="58"/>
      <c r="G283" s="55"/>
      <c r="H283" s="59"/>
      <c r="I283" s="93"/>
      <c r="J283" s="107"/>
      <c r="K283" s="108"/>
      <c r="L283" s="106"/>
      <c r="M283" s="106"/>
      <c r="N283" s="96"/>
      <c r="O283" s="96"/>
      <c r="P283" s="96"/>
      <c r="Q283" s="96"/>
      <c r="R283" s="96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customHeight="1" spans="2:29">
      <c r="B284" s="54"/>
      <c r="C284" s="55"/>
      <c r="D284" s="101"/>
      <c r="E284" s="57"/>
      <c r="F284" s="58"/>
      <c r="G284" s="55"/>
      <c r="H284" s="59"/>
      <c r="I284" s="93"/>
      <c r="J284" s="107"/>
      <c r="K284" s="108"/>
      <c r="L284" s="106"/>
      <c r="M284" s="106"/>
      <c r="N284" s="96"/>
      <c r="O284" s="96"/>
      <c r="P284" s="96"/>
      <c r="Q284" s="96"/>
      <c r="R284" s="96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customHeight="1" spans="2:29">
      <c r="B285" s="57"/>
      <c r="C285" s="55"/>
      <c r="D285" s="101"/>
      <c r="E285" s="57"/>
      <c r="F285" s="58"/>
      <c r="G285" s="55"/>
      <c r="H285" s="59"/>
      <c r="I285" s="93"/>
      <c r="J285" s="107"/>
      <c r="K285" s="108"/>
      <c r="L285" s="106"/>
      <c r="M285" s="106"/>
      <c r="N285" s="96"/>
      <c r="O285" s="96"/>
      <c r="P285" s="96"/>
      <c r="Q285" s="96"/>
      <c r="R285" s="96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customHeight="1" spans="2:29">
      <c r="B286" s="57"/>
      <c r="C286" s="55"/>
      <c r="D286" s="101"/>
      <c r="E286" s="57"/>
      <c r="F286" s="58"/>
      <c r="G286" s="55"/>
      <c r="H286" s="59"/>
      <c r="I286" s="93"/>
      <c r="J286" s="107"/>
      <c r="K286" s="108"/>
      <c r="L286" s="106"/>
      <c r="M286" s="106"/>
      <c r="N286" s="96"/>
      <c r="O286" s="96"/>
      <c r="P286" s="96"/>
      <c r="Q286" s="96"/>
      <c r="R286" s="96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93"/>
      <c r="J287" s="107"/>
      <c r="K287" s="108"/>
      <c r="L287" s="106"/>
      <c r="M287" s="106"/>
      <c r="N287" s="96"/>
      <c r="O287" s="96"/>
      <c r="P287" s="96"/>
      <c r="Q287" s="96"/>
      <c r="R287" s="96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customHeight="1" spans="2:29">
      <c r="B288" s="57"/>
      <c r="C288" s="55"/>
      <c r="D288" s="101"/>
      <c r="E288" s="57"/>
      <c r="F288" s="58"/>
      <c r="G288" s="55"/>
      <c r="H288" s="59"/>
      <c r="I288" s="93"/>
      <c r="J288" s="107"/>
      <c r="K288" s="108"/>
      <c r="L288" s="106"/>
      <c r="M288" s="106"/>
      <c r="N288" s="96"/>
      <c r="O288" s="96"/>
      <c r="P288" s="96"/>
      <c r="Q288" s="96"/>
      <c r="R288" s="96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customHeight="1" spans="2:29">
      <c r="B289" s="57"/>
      <c r="C289" s="55"/>
      <c r="D289" s="101"/>
      <c r="E289" s="57"/>
      <c r="F289" s="58"/>
      <c r="G289" s="55"/>
      <c r="H289" s="59"/>
      <c r="I289" s="93"/>
      <c r="J289" s="107"/>
      <c r="K289" s="108"/>
      <c r="L289" s="106"/>
      <c r="M289" s="106"/>
      <c r="N289" s="96"/>
      <c r="O289" s="96"/>
      <c r="P289" s="96"/>
      <c r="Q289" s="96"/>
      <c r="R289" s="96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customHeight="1" spans="2:29">
      <c r="B290" s="54"/>
      <c r="C290" s="55"/>
      <c r="D290" s="101"/>
      <c r="E290" s="57"/>
      <c r="F290" s="58"/>
      <c r="G290" s="55"/>
      <c r="H290" s="59"/>
      <c r="I290" s="93"/>
      <c r="J290" s="107"/>
      <c r="K290" s="108"/>
      <c r="L290" s="106"/>
      <c r="M290" s="106"/>
      <c r="N290" s="96"/>
      <c r="O290" s="96"/>
      <c r="P290" s="96"/>
      <c r="Q290" s="96"/>
      <c r="R290" s="96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customHeight="1" spans="2:29">
      <c r="B291" s="54"/>
      <c r="C291" s="55"/>
      <c r="D291" s="101"/>
      <c r="E291" s="57"/>
      <c r="F291" s="58"/>
      <c r="G291" s="55"/>
      <c r="H291" s="59"/>
      <c r="I291" s="93"/>
      <c r="J291" s="107"/>
      <c r="K291" s="108"/>
      <c r="L291" s="106"/>
      <c r="M291" s="106"/>
      <c r="N291" s="96"/>
      <c r="O291" s="96"/>
      <c r="P291" s="96"/>
      <c r="Q291" s="96"/>
      <c r="R291" s="96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customHeight="1" spans="2:29">
      <c r="B292" s="113"/>
      <c r="C292" s="55"/>
      <c r="D292" s="101"/>
      <c r="E292" s="57"/>
      <c r="F292" s="58"/>
      <c r="G292" s="55"/>
      <c r="H292" s="59"/>
      <c r="I292" s="93"/>
      <c r="J292" s="107"/>
      <c r="K292" s="108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customHeight="1" spans="2:29">
      <c r="B293" s="57"/>
      <c r="C293" s="55"/>
      <c r="D293" s="101"/>
      <c r="E293" s="57"/>
      <c r="F293" s="58"/>
      <c r="G293" s="55"/>
      <c r="H293" s="59"/>
      <c r="I293" s="93"/>
      <c r="J293" s="107"/>
      <c r="K293" s="108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customHeight="1" spans="2:29">
      <c r="B294" s="57"/>
      <c r="C294" s="55"/>
      <c r="D294" s="101"/>
      <c r="E294" s="57"/>
      <c r="F294" s="58"/>
      <c r="G294" s="55"/>
      <c r="H294" s="59"/>
      <c r="I294" s="93"/>
      <c r="J294" s="107"/>
      <c r="K294" s="108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customHeight="1" spans="2:29">
      <c r="B295" s="57"/>
      <c r="C295" s="55"/>
      <c r="D295" s="101"/>
      <c r="E295" s="57"/>
      <c r="F295" s="58"/>
      <c r="G295" s="55"/>
      <c r="H295" s="59"/>
      <c r="I295" s="93"/>
      <c r="J295" s="107"/>
      <c r="K295" s="108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93"/>
      <c r="J296" s="107"/>
      <c r="K296" s="108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93"/>
      <c r="J297" s="107"/>
      <c r="K297" s="108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93"/>
      <c r="J298" s="107"/>
      <c r="K298" s="108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93"/>
      <c r="J299" s="107"/>
      <c r="K299" s="108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customHeight="1" spans="2:29">
      <c r="B300" s="54"/>
      <c r="C300" s="55"/>
      <c r="D300" s="101"/>
      <c r="E300" s="57"/>
      <c r="F300" s="58"/>
      <c r="G300" s="55"/>
      <c r="H300" s="59"/>
      <c r="I300" s="93"/>
      <c r="J300" s="107"/>
      <c r="K300" s="108"/>
      <c r="L300" s="106"/>
      <c r="M300" s="106"/>
      <c r="N300" s="96"/>
      <c r="O300" s="96"/>
      <c r="P300" s="96"/>
      <c r="Q300" s="96"/>
      <c r="R300" s="96"/>
      <c r="S300" s="65"/>
      <c r="T300" s="78"/>
      <c r="U300" s="80"/>
      <c r="V300" s="78"/>
      <c r="W300" s="79"/>
      <c r="X300" s="80"/>
      <c r="Y300" s="86"/>
      <c r="Z300" s="86"/>
      <c r="AA300" s="86"/>
      <c r="AB300" s="86"/>
      <c r="AC300" s="86"/>
    </row>
    <row r="301" customHeight="1" spans="2:29">
      <c r="B301" s="54"/>
      <c r="C301" s="55"/>
      <c r="D301" s="101"/>
      <c r="E301" s="57"/>
      <c r="F301" s="58"/>
      <c r="G301" s="55"/>
      <c r="H301" s="59"/>
      <c r="I301" s="93"/>
      <c r="J301" s="107"/>
      <c r="K301" s="108"/>
      <c r="L301" s="106"/>
      <c r="M301" s="106"/>
      <c r="N301" s="96"/>
      <c r="O301" s="96"/>
      <c r="P301" s="96"/>
      <c r="Q301" s="96"/>
      <c r="R301" s="96"/>
      <c r="S301" s="65"/>
      <c r="T301" s="114"/>
      <c r="U301" s="80"/>
      <c r="V301" s="78"/>
      <c r="W301" s="79"/>
      <c r="X301" s="80"/>
      <c r="Y301" s="86"/>
      <c r="Z301" s="86"/>
      <c r="AA301" s="86"/>
      <c r="AB301" s="86"/>
      <c r="AC301" s="86"/>
    </row>
    <row r="302" customHeight="1" spans="2:29">
      <c r="B302" s="57"/>
      <c r="C302" s="55"/>
      <c r="D302" s="101"/>
      <c r="E302" s="57"/>
      <c r="F302" s="58"/>
      <c r="G302" s="55"/>
      <c r="H302" s="59"/>
      <c r="I302" s="93"/>
      <c r="J302" s="107"/>
      <c r="K302" s="108"/>
      <c r="L302" s="106"/>
      <c r="M302" s="106"/>
      <c r="N302" s="96"/>
      <c r="O302" s="96"/>
      <c r="P302" s="96"/>
      <c r="Q302" s="96"/>
      <c r="R302" s="96"/>
      <c r="S302" s="65"/>
      <c r="T302" s="114"/>
      <c r="U302" s="80"/>
      <c r="V302" s="78"/>
      <c r="W302" s="79"/>
      <c r="X302" s="80"/>
      <c r="Y302" s="86"/>
      <c r="Z302" s="86"/>
      <c r="AA302" s="86"/>
      <c r="AB302" s="86"/>
      <c r="AC302" s="86"/>
    </row>
    <row r="303" customHeight="1" spans="2:29">
      <c r="B303" s="54"/>
      <c r="C303" s="55"/>
      <c r="D303" s="101"/>
      <c r="E303" s="57"/>
      <c r="F303" s="58"/>
      <c r="G303" s="55"/>
      <c r="H303" s="59"/>
      <c r="I303" s="93"/>
      <c r="J303" s="107"/>
      <c r="K303" s="108"/>
      <c r="L303" s="106"/>
      <c r="M303" s="106"/>
      <c r="N303" s="96"/>
      <c r="O303" s="96"/>
      <c r="P303" s="96"/>
      <c r="Q303" s="96"/>
      <c r="R303" s="96"/>
      <c r="S303" s="65"/>
      <c r="T303" s="78"/>
      <c r="U303" s="80"/>
      <c r="V303" s="78"/>
      <c r="W303" s="79"/>
      <c r="X303" s="80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93"/>
      <c r="J304" s="107"/>
      <c r="K304" s="108"/>
      <c r="L304" s="106"/>
      <c r="M304" s="106"/>
      <c r="N304" s="96"/>
      <c r="O304" s="96"/>
      <c r="P304" s="96"/>
      <c r="Q304" s="96"/>
      <c r="R304" s="96"/>
      <c r="S304" s="65"/>
      <c r="T304" s="78"/>
      <c r="U304" s="80"/>
      <c r="V304" s="78"/>
      <c r="W304" s="79"/>
      <c r="X304" s="80"/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93"/>
      <c r="J305" s="107"/>
      <c r="K305" s="108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93"/>
      <c r="J306" s="107"/>
      <c r="K306" s="108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customHeight="1" spans="2:29">
      <c r="B308" s="54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customHeight="1" spans="2:29">
      <c r="B313" s="54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customHeight="1" spans="2:29">
      <c r="B319" s="54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93"/>
      <c r="J322" s="107"/>
      <c r="K322" s="108"/>
      <c r="L322" s="106"/>
      <c r="M322" s="106"/>
      <c r="N322" s="96"/>
      <c r="O322" s="96"/>
      <c r="P322" s="96"/>
      <c r="Q322" s="96"/>
      <c r="R322" s="96"/>
      <c r="S322" s="65"/>
      <c r="T322" s="78"/>
      <c r="U322" s="80"/>
      <c r="V322" s="78"/>
      <c r="W322" s="79"/>
      <c r="X322" s="80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57"/>
      <c r="J323" s="55"/>
      <c r="K323" s="59"/>
      <c r="L323" s="57"/>
      <c r="M323" s="57"/>
      <c r="N323" s="78"/>
      <c r="O323" s="116"/>
      <c r="P323" s="117"/>
      <c r="Q323" s="78"/>
      <c r="R323" s="78"/>
      <c r="S323" s="78"/>
      <c r="T323" s="78"/>
      <c r="U323" s="118"/>
      <c r="V323" s="118"/>
      <c r="W323" s="118"/>
      <c r="X323" s="86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86"/>
      <c r="V324" s="86"/>
      <c r="W324" s="86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4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7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4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4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115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7"/>
      <c r="K397" s="57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89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58"/>
      <c r="G399" s="55"/>
      <c r="H399" s="59"/>
      <c r="I399" s="57"/>
      <c r="J399" s="55"/>
      <c r="K399" s="59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112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54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7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4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4"/>
      <c r="C419" s="55"/>
      <c r="D419" s="101"/>
      <c r="E419" s="57"/>
      <c r="F419" s="58"/>
      <c r="G419" s="55"/>
      <c r="H419" s="59"/>
      <c r="I419" s="57"/>
      <c r="J419" s="57"/>
      <c r="K419" s="57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3:3">
      <c r="C763" s="55"/>
    </row>
    <row r="764" customHeight="1" spans="3:3">
      <c r="C764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4"/>
  <sheetViews>
    <sheetView topLeftCell="A263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822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43313</v>
      </c>
      <c r="C4" s="55">
        <v>8514</v>
      </c>
      <c r="D4" s="101" t="s">
        <v>152</v>
      </c>
      <c r="E4" s="57" t="s">
        <v>153</v>
      </c>
      <c r="F4" s="58" t="s">
        <v>37</v>
      </c>
      <c r="G4" s="55">
        <v>200</v>
      </c>
      <c r="H4" s="59">
        <v>1.28</v>
      </c>
      <c r="I4" s="93">
        <v>30899402</v>
      </c>
      <c r="J4" s="107">
        <v>200</v>
      </c>
      <c r="K4" s="108">
        <v>1.28</v>
      </c>
      <c r="L4" s="106">
        <v>43314</v>
      </c>
      <c r="M4" s="95"/>
      <c r="N4" s="96"/>
      <c r="O4" s="96"/>
      <c r="P4" s="96"/>
      <c r="Q4" s="96"/>
      <c r="R4" s="96">
        <v>43318</v>
      </c>
      <c r="S4" s="65" t="s">
        <v>38</v>
      </c>
      <c r="T4" s="78">
        <v>490</v>
      </c>
      <c r="U4" s="80">
        <f t="shared" ref="U4:U67" si="0">T4*H4</f>
        <v>627.2</v>
      </c>
      <c r="V4" s="78"/>
      <c r="W4" s="79"/>
      <c r="X4" s="80">
        <f t="shared" ref="X4:X67" si="1">W4+U4</f>
        <v>627.2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8515</v>
      </c>
      <c r="D5" s="101" t="s">
        <v>62</v>
      </c>
      <c r="E5" s="57" t="s">
        <v>63</v>
      </c>
      <c r="F5" s="58" t="s">
        <v>37</v>
      </c>
      <c r="G5" s="55">
        <v>450</v>
      </c>
      <c r="H5" s="59">
        <v>2.97</v>
      </c>
      <c r="I5" s="93">
        <v>30899403</v>
      </c>
      <c r="J5" s="107">
        <v>450</v>
      </c>
      <c r="K5" s="108">
        <v>2.97</v>
      </c>
      <c r="L5" s="106">
        <v>43314</v>
      </c>
      <c r="M5" s="95"/>
      <c r="N5" s="96"/>
      <c r="O5" s="96"/>
      <c r="P5" s="96"/>
      <c r="Q5" s="96"/>
      <c r="R5" s="96">
        <v>43318</v>
      </c>
      <c r="S5" s="65" t="s">
        <v>38</v>
      </c>
      <c r="T5" s="78">
        <v>517</v>
      </c>
      <c r="U5" s="80">
        <f t="shared" si="0"/>
        <v>1535.49</v>
      </c>
      <c r="V5" s="78"/>
      <c r="W5" s="79"/>
      <c r="X5" s="80">
        <f t="shared" si="1"/>
        <v>1535.49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8518</v>
      </c>
      <c r="D6" s="101" t="s">
        <v>199</v>
      </c>
      <c r="E6" s="57" t="s">
        <v>200</v>
      </c>
      <c r="F6" s="58" t="s">
        <v>37</v>
      </c>
      <c r="G6" s="55">
        <v>650</v>
      </c>
      <c r="H6" s="59">
        <v>4.43</v>
      </c>
      <c r="I6" s="93">
        <v>30899404</v>
      </c>
      <c r="J6" s="107">
        <v>650</v>
      </c>
      <c r="K6" s="108">
        <v>4.43</v>
      </c>
      <c r="L6" s="106">
        <v>43314</v>
      </c>
      <c r="M6" s="95"/>
      <c r="N6" s="96"/>
      <c r="O6" s="96"/>
      <c r="P6" s="96"/>
      <c r="Q6" s="96"/>
      <c r="R6" s="96">
        <v>43319</v>
      </c>
      <c r="S6" s="65" t="s">
        <v>38</v>
      </c>
      <c r="T6" s="78">
        <v>620</v>
      </c>
      <c r="U6" s="80">
        <f t="shared" si="0"/>
        <v>2746.6</v>
      </c>
      <c r="V6" s="78"/>
      <c r="W6" s="79"/>
      <c r="X6" s="80">
        <f t="shared" si="1"/>
        <v>2746.6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8520</v>
      </c>
      <c r="D7" s="101" t="s">
        <v>823</v>
      </c>
      <c r="E7" s="57" t="s">
        <v>254</v>
      </c>
      <c r="F7" s="58" t="s">
        <v>37</v>
      </c>
      <c r="G7" s="55">
        <v>217</v>
      </c>
      <c r="H7" s="59">
        <v>1.3888</v>
      </c>
      <c r="I7" s="93">
        <v>30899405</v>
      </c>
      <c r="J7" s="107">
        <v>217</v>
      </c>
      <c r="K7" s="108">
        <v>1.3888</v>
      </c>
      <c r="L7" s="106">
        <v>43314</v>
      </c>
      <c r="M7" s="95"/>
      <c r="N7" s="96"/>
      <c r="O7" s="96"/>
      <c r="P7" s="96"/>
      <c r="Q7" s="96" t="s">
        <v>824</v>
      </c>
      <c r="R7" s="96">
        <v>43321</v>
      </c>
      <c r="S7" s="65" t="s">
        <v>38</v>
      </c>
      <c r="T7" s="78">
        <v>604</v>
      </c>
      <c r="U7" s="80">
        <f t="shared" si="0"/>
        <v>838.8352</v>
      </c>
      <c r="V7" s="78"/>
      <c r="W7" s="79"/>
      <c r="X7" s="80">
        <f t="shared" si="1"/>
        <v>838.8352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8521</v>
      </c>
      <c r="D8" s="56" t="s">
        <v>825</v>
      </c>
      <c r="E8" s="57" t="s">
        <v>76</v>
      </c>
      <c r="F8" s="58" t="s">
        <v>37</v>
      </c>
      <c r="G8" s="55">
        <v>220</v>
      </c>
      <c r="H8" s="59">
        <v>1.408</v>
      </c>
      <c r="I8" s="93">
        <v>30899406</v>
      </c>
      <c r="J8" s="107">
        <v>220</v>
      </c>
      <c r="K8" s="108">
        <v>1.408</v>
      </c>
      <c r="L8" s="106">
        <v>43314</v>
      </c>
      <c r="M8" s="95"/>
      <c r="N8" s="96"/>
      <c r="O8" s="96"/>
      <c r="P8" s="96"/>
      <c r="Q8" s="96"/>
      <c r="R8" s="96">
        <v>43318</v>
      </c>
      <c r="S8" s="65" t="s">
        <v>38</v>
      </c>
      <c r="T8" s="78">
        <v>500</v>
      </c>
      <c r="U8" s="80">
        <f t="shared" si="0"/>
        <v>704</v>
      </c>
      <c r="V8" s="78"/>
      <c r="W8" s="79"/>
      <c r="X8" s="80">
        <f t="shared" si="1"/>
        <v>704</v>
      </c>
      <c r="Y8" s="87"/>
      <c r="Z8" s="87"/>
      <c r="AA8" s="87"/>
      <c r="AB8" s="87"/>
      <c r="AC8" s="87"/>
    </row>
    <row r="9" customFormat="1" customHeight="1" spans="2:255">
      <c r="B9" s="54">
        <v>43314</v>
      </c>
      <c r="C9" s="55">
        <v>8549</v>
      </c>
      <c r="D9" s="56" t="s">
        <v>242</v>
      </c>
      <c r="E9" s="57" t="s">
        <v>243</v>
      </c>
      <c r="F9" s="58" t="s">
        <v>37</v>
      </c>
      <c r="G9" s="55">
        <v>1459</v>
      </c>
      <c r="H9" s="59">
        <v>9.8768</v>
      </c>
      <c r="I9" s="93">
        <v>30899407</v>
      </c>
      <c r="J9" s="107">
        <v>1459</v>
      </c>
      <c r="K9" s="108">
        <v>9.8768</v>
      </c>
      <c r="L9" s="106">
        <v>43314</v>
      </c>
      <c r="M9" s="95"/>
      <c r="N9" s="96"/>
      <c r="O9" s="96"/>
      <c r="P9" s="96"/>
      <c r="Q9" s="96"/>
      <c r="R9" s="96">
        <v>43322</v>
      </c>
      <c r="S9" s="65" t="s">
        <v>38</v>
      </c>
      <c r="T9" s="78">
        <v>552</v>
      </c>
      <c r="U9" s="80">
        <f t="shared" si="0"/>
        <v>5451.9936</v>
      </c>
      <c r="V9" s="78"/>
      <c r="W9" s="79"/>
      <c r="X9" s="80">
        <f t="shared" si="1"/>
        <v>5451.9936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8565</v>
      </c>
      <c r="D10" s="56" t="s">
        <v>35</v>
      </c>
      <c r="E10" s="57" t="s">
        <v>36</v>
      </c>
      <c r="F10" s="58" t="s">
        <v>37</v>
      </c>
      <c r="G10" s="55">
        <v>330</v>
      </c>
      <c r="H10" s="59">
        <v>2.112</v>
      </c>
      <c r="I10" s="93">
        <v>30899408</v>
      </c>
      <c r="J10" s="107">
        <v>330</v>
      </c>
      <c r="K10" s="108">
        <v>2.112</v>
      </c>
      <c r="L10" s="106">
        <v>43314</v>
      </c>
      <c r="M10" s="95"/>
      <c r="N10" s="96"/>
      <c r="O10" s="96"/>
      <c r="P10" s="96"/>
      <c r="Q10" s="96"/>
      <c r="R10" s="96">
        <v>43320</v>
      </c>
      <c r="S10" s="65" t="s">
        <v>38</v>
      </c>
      <c r="T10" s="78">
        <v>715</v>
      </c>
      <c r="U10" s="80">
        <f t="shared" si="0"/>
        <v>1510.08</v>
      </c>
      <c r="V10" s="78"/>
      <c r="W10" s="79"/>
      <c r="X10" s="80">
        <f t="shared" si="1"/>
        <v>1510.08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8566</v>
      </c>
      <c r="D11" s="56" t="s">
        <v>722</v>
      </c>
      <c r="E11" s="89" t="s">
        <v>43</v>
      </c>
      <c r="F11" s="58" t="s">
        <v>37</v>
      </c>
      <c r="G11" s="55">
        <v>900</v>
      </c>
      <c r="H11" s="59">
        <v>6.84</v>
      </c>
      <c r="I11" s="93">
        <v>30899409</v>
      </c>
      <c r="J11" s="107">
        <v>900</v>
      </c>
      <c r="K11" s="108">
        <v>6.84</v>
      </c>
      <c r="L11" s="106">
        <v>43314</v>
      </c>
      <c r="M11" s="95"/>
      <c r="N11" s="96"/>
      <c r="O11" s="96"/>
      <c r="P11" s="96"/>
      <c r="Q11" s="96"/>
      <c r="R11" s="96">
        <v>43320</v>
      </c>
      <c r="S11" s="65" t="s">
        <v>38</v>
      </c>
      <c r="T11" s="78">
        <v>633</v>
      </c>
      <c r="U11" s="80">
        <f t="shared" si="0"/>
        <v>4329.72</v>
      </c>
      <c r="V11" s="78"/>
      <c r="W11" s="79"/>
      <c r="X11" s="80">
        <f t="shared" si="1"/>
        <v>4329.72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8567</v>
      </c>
      <c r="D12" s="56" t="s">
        <v>826</v>
      </c>
      <c r="E12" s="57" t="s">
        <v>443</v>
      </c>
      <c r="F12" s="58" t="s">
        <v>37</v>
      </c>
      <c r="G12" s="55">
        <v>500</v>
      </c>
      <c r="H12" s="59">
        <v>3.2</v>
      </c>
      <c r="I12" s="93">
        <v>30899410</v>
      </c>
      <c r="J12" s="107">
        <v>500</v>
      </c>
      <c r="K12" s="108">
        <v>3.2</v>
      </c>
      <c r="L12" s="106">
        <v>43314</v>
      </c>
      <c r="M12" s="95"/>
      <c r="N12" s="96"/>
      <c r="O12" s="96"/>
      <c r="P12" s="96"/>
      <c r="Q12" s="96"/>
      <c r="R12" s="96">
        <v>43320</v>
      </c>
      <c r="S12" s="65" t="s">
        <v>38</v>
      </c>
      <c r="T12" s="78">
        <v>884</v>
      </c>
      <c r="U12" s="80">
        <f t="shared" si="0"/>
        <v>2828.8</v>
      </c>
      <c r="V12" s="78"/>
      <c r="W12" s="79"/>
      <c r="X12" s="80">
        <f t="shared" si="1"/>
        <v>2828.8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>
        <v>43315</v>
      </c>
      <c r="C13" s="55">
        <v>8608</v>
      </c>
      <c r="D13" s="56" t="s">
        <v>201</v>
      </c>
      <c r="E13" s="57" t="s">
        <v>53</v>
      </c>
      <c r="F13" s="58" t="s">
        <v>37</v>
      </c>
      <c r="G13" s="55">
        <v>480</v>
      </c>
      <c r="H13" s="59">
        <v>3.261</v>
      </c>
      <c r="I13" s="93">
        <v>30899388</v>
      </c>
      <c r="J13" s="107">
        <v>480</v>
      </c>
      <c r="K13" s="108">
        <v>3.261</v>
      </c>
      <c r="L13" s="106">
        <v>43316</v>
      </c>
      <c r="M13" s="95"/>
      <c r="N13" s="96"/>
      <c r="O13" s="96"/>
      <c r="P13" s="96"/>
      <c r="Q13" s="96"/>
      <c r="R13" s="96">
        <v>43322</v>
      </c>
      <c r="S13" s="65" t="s">
        <v>38</v>
      </c>
      <c r="T13" s="78">
        <v>530</v>
      </c>
      <c r="U13" s="80">
        <f t="shared" si="0"/>
        <v>1728.33</v>
      </c>
      <c r="V13" s="78"/>
      <c r="W13" s="79"/>
      <c r="X13" s="80">
        <f t="shared" si="1"/>
        <v>1728.33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8609</v>
      </c>
      <c r="D14" s="56" t="s">
        <v>827</v>
      </c>
      <c r="E14" s="89" t="s">
        <v>635</v>
      </c>
      <c r="F14" s="58" t="s">
        <v>37</v>
      </c>
      <c r="G14" s="55">
        <v>270</v>
      </c>
      <c r="H14" s="59">
        <v>1.818</v>
      </c>
      <c r="I14" s="93">
        <v>30899389</v>
      </c>
      <c r="J14" s="107">
        <v>270</v>
      </c>
      <c r="K14" s="108">
        <v>1.818</v>
      </c>
      <c r="L14" s="106">
        <v>43316</v>
      </c>
      <c r="M14" s="95"/>
      <c r="N14" s="96"/>
      <c r="O14" s="96"/>
      <c r="P14" s="96"/>
      <c r="Q14" s="96"/>
      <c r="R14" s="96">
        <v>43322</v>
      </c>
      <c r="S14" s="65" t="s">
        <v>38</v>
      </c>
      <c r="T14" s="78">
        <v>871</v>
      </c>
      <c r="U14" s="80">
        <f t="shared" si="0"/>
        <v>1583.478</v>
      </c>
      <c r="V14" s="78"/>
      <c r="W14" s="79"/>
      <c r="X14" s="80">
        <f t="shared" si="1"/>
        <v>1583.478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8610</v>
      </c>
      <c r="D15" s="56" t="s">
        <v>816</v>
      </c>
      <c r="E15" s="57" t="s">
        <v>53</v>
      </c>
      <c r="F15" s="58" t="s">
        <v>37</v>
      </c>
      <c r="G15" s="55">
        <v>2050</v>
      </c>
      <c r="H15" s="59">
        <v>14.92</v>
      </c>
      <c r="I15" s="93">
        <v>30899390</v>
      </c>
      <c r="J15" s="136">
        <v>2050</v>
      </c>
      <c r="K15" s="125">
        <v>14.92</v>
      </c>
      <c r="L15" s="106">
        <v>43316</v>
      </c>
      <c r="M15" s="95"/>
      <c r="N15" s="96"/>
      <c r="O15" s="96"/>
      <c r="P15" s="96"/>
      <c r="Q15" s="96"/>
      <c r="R15" s="96">
        <v>43322</v>
      </c>
      <c r="S15" s="65" t="s">
        <v>38</v>
      </c>
      <c r="T15" s="78">
        <v>450</v>
      </c>
      <c r="U15" s="80">
        <f t="shared" si="0"/>
        <v>6714</v>
      </c>
      <c r="V15" s="78"/>
      <c r="W15" s="79"/>
      <c r="X15" s="80">
        <f t="shared" si="1"/>
        <v>6714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8611</v>
      </c>
      <c r="D16" s="56" t="s">
        <v>320</v>
      </c>
      <c r="E16" s="57" t="s">
        <v>321</v>
      </c>
      <c r="F16" s="58" t="s">
        <v>37</v>
      </c>
      <c r="G16" s="55">
        <v>220</v>
      </c>
      <c r="H16" s="59">
        <v>1.516</v>
      </c>
      <c r="I16" s="93">
        <v>30899391</v>
      </c>
      <c r="J16" s="107">
        <v>220</v>
      </c>
      <c r="K16" s="108">
        <v>1.516</v>
      </c>
      <c r="L16" s="106">
        <v>43316</v>
      </c>
      <c r="M16" s="95"/>
      <c r="N16" s="96"/>
      <c r="O16" s="96"/>
      <c r="P16" s="96"/>
      <c r="Q16" s="96"/>
      <c r="R16" s="96">
        <v>43321</v>
      </c>
      <c r="S16" s="65" t="s">
        <v>38</v>
      </c>
      <c r="T16" s="78">
        <v>595</v>
      </c>
      <c r="U16" s="80">
        <f t="shared" si="0"/>
        <v>902.02</v>
      </c>
      <c r="V16" s="78"/>
      <c r="W16" s="79"/>
      <c r="X16" s="80">
        <f t="shared" si="1"/>
        <v>902.02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8612</v>
      </c>
      <c r="D17" s="56" t="s">
        <v>828</v>
      </c>
      <c r="E17" s="57" t="s">
        <v>829</v>
      </c>
      <c r="F17" s="58" t="s">
        <v>37</v>
      </c>
      <c r="G17" s="55">
        <v>200</v>
      </c>
      <c r="H17" s="59">
        <v>1.355</v>
      </c>
      <c r="I17" s="93">
        <v>30899392</v>
      </c>
      <c r="J17" s="107">
        <v>200</v>
      </c>
      <c r="K17" s="108">
        <v>1.355</v>
      </c>
      <c r="L17" s="106">
        <v>43316</v>
      </c>
      <c r="M17" s="95"/>
      <c r="N17" s="96"/>
      <c r="O17" s="96"/>
      <c r="P17" s="96"/>
      <c r="Q17" s="96"/>
      <c r="R17" s="96">
        <v>43322</v>
      </c>
      <c r="S17" s="65" t="s">
        <v>38</v>
      </c>
      <c r="T17" s="78">
        <v>695</v>
      </c>
      <c r="U17" s="80">
        <f t="shared" si="0"/>
        <v>941.725</v>
      </c>
      <c r="V17" s="78"/>
      <c r="W17" s="79"/>
      <c r="X17" s="80">
        <f t="shared" si="1"/>
        <v>941.725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8613</v>
      </c>
      <c r="D18" s="56" t="s">
        <v>73</v>
      </c>
      <c r="E18" s="57" t="s">
        <v>74</v>
      </c>
      <c r="F18" s="58" t="s">
        <v>37</v>
      </c>
      <c r="G18" s="55">
        <v>210</v>
      </c>
      <c r="H18" s="59">
        <v>1.584</v>
      </c>
      <c r="I18" s="93">
        <v>30899393</v>
      </c>
      <c r="J18" s="107">
        <v>210</v>
      </c>
      <c r="K18" s="108">
        <v>1.584</v>
      </c>
      <c r="L18" s="106">
        <v>43316</v>
      </c>
      <c r="M18" s="95"/>
      <c r="N18" s="96"/>
      <c r="O18" s="96"/>
      <c r="P18" s="96"/>
      <c r="Q18" s="96"/>
      <c r="R18" s="96">
        <v>43322</v>
      </c>
      <c r="S18" s="65" t="s">
        <v>38</v>
      </c>
      <c r="T18" s="78">
        <v>659</v>
      </c>
      <c r="U18" s="80">
        <f t="shared" si="0"/>
        <v>1043.856</v>
      </c>
      <c r="V18" s="78"/>
      <c r="W18" s="79"/>
      <c r="X18" s="80">
        <f t="shared" si="1"/>
        <v>1043.856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8614</v>
      </c>
      <c r="D19" s="56" t="s">
        <v>552</v>
      </c>
      <c r="E19" s="57" t="s">
        <v>74</v>
      </c>
      <c r="F19" s="58" t="s">
        <v>37</v>
      </c>
      <c r="G19" s="55">
        <v>200</v>
      </c>
      <c r="H19" s="59">
        <v>1.415</v>
      </c>
      <c r="I19" s="93">
        <v>30899394</v>
      </c>
      <c r="J19" s="107">
        <v>200</v>
      </c>
      <c r="K19" s="108">
        <v>1.415</v>
      </c>
      <c r="L19" s="106">
        <v>43316</v>
      </c>
      <c r="M19" s="95"/>
      <c r="N19" s="96"/>
      <c r="O19" s="96"/>
      <c r="P19" s="96"/>
      <c r="Q19" s="96"/>
      <c r="R19" s="96">
        <v>43322</v>
      </c>
      <c r="S19" s="65" t="s">
        <v>38</v>
      </c>
      <c r="T19" s="78">
        <v>695</v>
      </c>
      <c r="U19" s="80">
        <f t="shared" si="0"/>
        <v>983.425</v>
      </c>
      <c r="V19" s="78"/>
      <c r="W19" s="79"/>
      <c r="X19" s="80">
        <f t="shared" si="1"/>
        <v>983.425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8616</v>
      </c>
      <c r="D20" s="56" t="s">
        <v>498</v>
      </c>
      <c r="E20" s="57" t="s">
        <v>499</v>
      </c>
      <c r="F20" s="58" t="s">
        <v>37</v>
      </c>
      <c r="G20" s="55">
        <v>200</v>
      </c>
      <c r="H20" s="59">
        <v>1.289</v>
      </c>
      <c r="I20" s="93">
        <v>30899395</v>
      </c>
      <c r="J20" s="107">
        <v>200</v>
      </c>
      <c r="K20" s="108">
        <v>1.289</v>
      </c>
      <c r="L20" s="106">
        <v>43316</v>
      </c>
      <c r="M20" s="95"/>
      <c r="N20" s="96"/>
      <c r="O20" s="96"/>
      <c r="P20" s="96"/>
      <c r="Q20" s="96"/>
      <c r="R20" s="96">
        <v>43321</v>
      </c>
      <c r="S20" s="65" t="s">
        <v>38</v>
      </c>
      <c r="T20" s="78">
        <v>658</v>
      </c>
      <c r="U20" s="80">
        <f t="shared" si="0"/>
        <v>848.162</v>
      </c>
      <c r="V20" s="78"/>
      <c r="W20" s="79"/>
      <c r="X20" s="80">
        <f t="shared" si="1"/>
        <v>848.162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8619</v>
      </c>
      <c r="D21" s="56" t="s">
        <v>69</v>
      </c>
      <c r="E21" s="57" t="s">
        <v>70</v>
      </c>
      <c r="F21" s="58" t="s">
        <v>37</v>
      </c>
      <c r="G21" s="55">
        <v>250</v>
      </c>
      <c r="H21" s="59">
        <v>1.675</v>
      </c>
      <c r="I21" s="93">
        <v>30899396</v>
      </c>
      <c r="J21" s="107">
        <v>250</v>
      </c>
      <c r="K21" s="108">
        <v>1.675</v>
      </c>
      <c r="L21" s="106">
        <v>43316</v>
      </c>
      <c r="M21" s="95"/>
      <c r="N21" s="96"/>
      <c r="O21" s="96"/>
      <c r="P21" s="96"/>
      <c r="Q21" s="96"/>
      <c r="R21" s="96">
        <v>43320</v>
      </c>
      <c r="S21" s="65" t="s">
        <v>38</v>
      </c>
      <c r="T21" s="78">
        <v>530</v>
      </c>
      <c r="U21" s="80">
        <f t="shared" si="0"/>
        <v>887.75</v>
      </c>
      <c r="V21" s="78"/>
      <c r="W21" s="79"/>
      <c r="X21" s="80">
        <f t="shared" si="1"/>
        <v>887.75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8622</v>
      </c>
      <c r="D22" s="56" t="s">
        <v>50</v>
      </c>
      <c r="E22" s="57" t="s">
        <v>51</v>
      </c>
      <c r="F22" s="58" t="s">
        <v>37</v>
      </c>
      <c r="G22" s="55">
        <v>1100</v>
      </c>
      <c r="H22" s="59">
        <v>7.22</v>
      </c>
      <c r="I22" s="93">
        <v>30899397</v>
      </c>
      <c r="J22" s="107">
        <v>1100</v>
      </c>
      <c r="K22" s="108">
        <v>7.22</v>
      </c>
      <c r="L22" s="106">
        <v>43316</v>
      </c>
      <c r="M22" s="95"/>
      <c r="N22" s="96"/>
      <c r="O22" s="96"/>
      <c r="P22" s="96"/>
      <c r="Q22" s="96"/>
      <c r="R22" s="96">
        <v>43320</v>
      </c>
      <c r="S22" s="65" t="s">
        <v>38</v>
      </c>
      <c r="T22" s="78">
        <v>540</v>
      </c>
      <c r="U22" s="80">
        <f t="shared" si="0"/>
        <v>3898.8</v>
      </c>
      <c r="V22" s="78"/>
      <c r="W22" s="79"/>
      <c r="X22" s="80">
        <f t="shared" si="1"/>
        <v>3898.8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61"/>
      <c r="C23" s="55">
        <v>8630</v>
      </c>
      <c r="D23" s="56" t="s">
        <v>413</v>
      </c>
      <c r="E23" s="57" t="s">
        <v>51</v>
      </c>
      <c r="F23" s="58" t="s">
        <v>37</v>
      </c>
      <c r="G23" s="55">
        <v>2100</v>
      </c>
      <c r="H23" s="59">
        <v>13.44</v>
      </c>
      <c r="I23" s="93">
        <v>30899398</v>
      </c>
      <c r="J23" s="107">
        <v>2100</v>
      </c>
      <c r="K23" s="108">
        <v>13.44</v>
      </c>
      <c r="L23" s="106">
        <v>43316</v>
      </c>
      <c r="M23" s="95"/>
      <c r="N23" s="96"/>
      <c r="O23" s="96"/>
      <c r="P23" s="96"/>
      <c r="Q23" s="96"/>
      <c r="R23" s="96">
        <v>43321</v>
      </c>
      <c r="S23" s="65" t="s">
        <v>38</v>
      </c>
      <c r="T23" s="78">
        <v>490</v>
      </c>
      <c r="U23" s="80">
        <f t="shared" si="0"/>
        <v>6585.6</v>
      </c>
      <c r="V23" s="78"/>
      <c r="W23" s="79"/>
      <c r="X23" s="80">
        <f t="shared" si="1"/>
        <v>6585.6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8633</v>
      </c>
      <c r="D24" s="56" t="s">
        <v>597</v>
      </c>
      <c r="E24" s="57" t="s">
        <v>598</v>
      </c>
      <c r="F24" s="58" t="s">
        <v>37</v>
      </c>
      <c r="G24" s="55">
        <v>200</v>
      </c>
      <c r="H24" s="59">
        <v>1.352</v>
      </c>
      <c r="I24" s="93">
        <v>30899399</v>
      </c>
      <c r="J24" s="107">
        <v>200</v>
      </c>
      <c r="K24" s="108">
        <v>1.352</v>
      </c>
      <c r="L24" s="106">
        <v>43316</v>
      </c>
      <c r="M24" s="95"/>
      <c r="N24" s="96"/>
      <c r="O24" s="96"/>
      <c r="P24" s="96"/>
      <c r="Q24" s="96"/>
      <c r="R24" s="96">
        <v>43322</v>
      </c>
      <c r="S24" s="65" t="s">
        <v>38</v>
      </c>
      <c r="T24" s="78">
        <v>816</v>
      </c>
      <c r="U24" s="80">
        <f t="shared" si="0"/>
        <v>1103.232</v>
      </c>
      <c r="V24" s="78"/>
      <c r="W24" s="79"/>
      <c r="X24" s="80">
        <f t="shared" si="1"/>
        <v>1103.232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>
        <v>43318</v>
      </c>
      <c r="C25" s="55">
        <v>8651</v>
      </c>
      <c r="D25" s="56" t="s">
        <v>361</v>
      </c>
      <c r="E25" s="57" t="s">
        <v>76</v>
      </c>
      <c r="F25" s="58" t="s">
        <v>37</v>
      </c>
      <c r="G25" s="55">
        <v>260</v>
      </c>
      <c r="H25" s="59">
        <v>1.196</v>
      </c>
      <c r="I25" s="93">
        <v>30899400</v>
      </c>
      <c r="J25" s="107">
        <v>260</v>
      </c>
      <c r="K25" s="108">
        <v>1.196</v>
      </c>
      <c r="L25" s="106">
        <v>43320</v>
      </c>
      <c r="M25" s="95"/>
      <c r="N25" s="96"/>
      <c r="O25" s="96"/>
      <c r="P25" s="96"/>
      <c r="Q25" s="96"/>
      <c r="R25" s="96">
        <v>43327</v>
      </c>
      <c r="S25" s="65" t="s">
        <v>38</v>
      </c>
      <c r="T25" s="78">
        <v>500</v>
      </c>
      <c r="U25" s="80">
        <f t="shared" si="0"/>
        <v>598</v>
      </c>
      <c r="V25" s="78"/>
      <c r="W25" s="79"/>
      <c r="X25" s="80">
        <f t="shared" si="1"/>
        <v>598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8652</v>
      </c>
      <c r="D26" s="56" t="s">
        <v>830</v>
      </c>
      <c r="E26" s="57" t="s">
        <v>831</v>
      </c>
      <c r="F26" s="58" t="s">
        <v>37</v>
      </c>
      <c r="G26" s="55">
        <v>200</v>
      </c>
      <c r="H26" s="59">
        <v>1.37</v>
      </c>
      <c r="I26" s="93">
        <v>30899401</v>
      </c>
      <c r="J26" s="107">
        <v>200</v>
      </c>
      <c r="K26" s="108">
        <v>1.37</v>
      </c>
      <c r="L26" s="106">
        <v>43320</v>
      </c>
      <c r="M26" s="95"/>
      <c r="N26" s="96"/>
      <c r="O26" s="96"/>
      <c r="P26" s="96"/>
      <c r="Q26" s="96"/>
      <c r="R26" s="96">
        <v>43323</v>
      </c>
      <c r="S26" s="65" t="s">
        <v>38</v>
      </c>
      <c r="T26" s="78">
        <v>780</v>
      </c>
      <c r="U26" s="80">
        <f t="shared" si="0"/>
        <v>1068.6</v>
      </c>
      <c r="V26" s="78"/>
      <c r="W26" s="79"/>
      <c r="X26" s="80">
        <f t="shared" si="1"/>
        <v>1068.6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8653</v>
      </c>
      <c r="D27" s="56" t="s">
        <v>714</v>
      </c>
      <c r="E27" s="57" t="s">
        <v>135</v>
      </c>
      <c r="F27" s="58" t="s">
        <v>37</v>
      </c>
      <c r="G27" s="55">
        <v>225</v>
      </c>
      <c r="H27" s="59">
        <v>1.332</v>
      </c>
      <c r="I27" s="93">
        <v>30899354</v>
      </c>
      <c r="J27" s="107">
        <v>225</v>
      </c>
      <c r="K27" s="108">
        <v>1.332</v>
      </c>
      <c r="L27" s="106">
        <v>43320</v>
      </c>
      <c r="M27" s="95"/>
      <c r="N27" s="96"/>
      <c r="O27" s="96"/>
      <c r="P27" s="96"/>
      <c r="Q27" s="96"/>
      <c r="R27" s="96">
        <v>43325</v>
      </c>
      <c r="S27" s="65" t="s">
        <v>38</v>
      </c>
      <c r="T27" s="78">
        <v>657</v>
      </c>
      <c r="U27" s="80">
        <f t="shared" si="0"/>
        <v>875.124</v>
      </c>
      <c r="V27" s="78"/>
      <c r="W27" s="79"/>
      <c r="X27" s="80">
        <f t="shared" si="1"/>
        <v>875.124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8654</v>
      </c>
      <c r="D28" s="56" t="s">
        <v>832</v>
      </c>
      <c r="E28" s="89" t="s">
        <v>833</v>
      </c>
      <c r="F28" s="58" t="s">
        <v>37</v>
      </c>
      <c r="G28" s="55">
        <v>200</v>
      </c>
      <c r="H28" s="59">
        <v>1.409</v>
      </c>
      <c r="I28" s="93">
        <v>30899355</v>
      </c>
      <c r="J28" s="107">
        <v>200</v>
      </c>
      <c r="K28" s="108">
        <v>1.409</v>
      </c>
      <c r="L28" s="106">
        <v>43320</v>
      </c>
      <c r="M28" s="95"/>
      <c r="N28" s="96"/>
      <c r="O28" s="96"/>
      <c r="P28" s="96"/>
      <c r="Q28" s="96"/>
      <c r="R28" s="96">
        <v>43327</v>
      </c>
      <c r="S28" s="65" t="s">
        <v>38</v>
      </c>
      <c r="T28" s="78">
        <v>737</v>
      </c>
      <c r="U28" s="80">
        <f t="shared" si="0"/>
        <v>1038.433</v>
      </c>
      <c r="V28" s="78"/>
      <c r="W28" s="79"/>
      <c r="X28" s="80">
        <f t="shared" si="1"/>
        <v>1038.433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8657</v>
      </c>
      <c r="D29" s="56" t="s">
        <v>66</v>
      </c>
      <c r="E29" s="57" t="s">
        <v>51</v>
      </c>
      <c r="F29" s="58" t="s">
        <v>37</v>
      </c>
      <c r="G29" s="55">
        <v>350</v>
      </c>
      <c r="H29" s="59">
        <v>2.72</v>
      </c>
      <c r="I29" s="93">
        <v>30899356</v>
      </c>
      <c r="J29" s="107">
        <v>350</v>
      </c>
      <c r="K29" s="108">
        <v>2.72</v>
      </c>
      <c r="L29" s="106">
        <v>43320</v>
      </c>
      <c r="M29" s="95"/>
      <c r="N29" s="96"/>
      <c r="O29" s="96"/>
      <c r="P29" s="96"/>
      <c r="Q29" s="96"/>
      <c r="R29" s="96">
        <v>43323</v>
      </c>
      <c r="S29" s="65" t="s">
        <v>38</v>
      </c>
      <c r="T29" s="78">
        <v>570</v>
      </c>
      <c r="U29" s="80">
        <f t="shared" si="0"/>
        <v>1550.4</v>
      </c>
      <c r="V29" s="78"/>
      <c r="W29" s="79"/>
      <c r="X29" s="80">
        <f t="shared" si="1"/>
        <v>1550.4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8664</v>
      </c>
      <c r="D30" s="56" t="s">
        <v>138</v>
      </c>
      <c r="E30" s="57" t="s">
        <v>713</v>
      </c>
      <c r="F30" s="58" t="s">
        <v>37</v>
      </c>
      <c r="G30" s="55">
        <v>40</v>
      </c>
      <c r="H30" s="59">
        <v>0.256</v>
      </c>
      <c r="I30" s="93">
        <v>30899357</v>
      </c>
      <c r="J30" s="107">
        <v>40</v>
      </c>
      <c r="K30" s="108">
        <v>0.256</v>
      </c>
      <c r="L30" s="106">
        <v>43320</v>
      </c>
      <c r="M30" s="95"/>
      <c r="N30" s="96"/>
      <c r="O30" s="96"/>
      <c r="P30" s="96"/>
      <c r="Q30" s="96" t="s">
        <v>834</v>
      </c>
      <c r="R30" s="96">
        <v>43343</v>
      </c>
      <c r="S30" s="65" t="s">
        <v>38</v>
      </c>
      <c r="T30" s="78">
        <v>500</v>
      </c>
      <c r="U30" s="80">
        <f t="shared" si="0"/>
        <v>128</v>
      </c>
      <c r="V30" s="78"/>
      <c r="W30" s="79">
        <v>340</v>
      </c>
      <c r="X30" s="80">
        <f t="shared" si="1"/>
        <v>468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8665</v>
      </c>
      <c r="D31" s="56" t="s">
        <v>138</v>
      </c>
      <c r="E31" s="89" t="s">
        <v>708</v>
      </c>
      <c r="F31" s="58" t="s">
        <v>37</v>
      </c>
      <c r="G31" s="55">
        <v>45</v>
      </c>
      <c r="H31" s="59">
        <v>0.288</v>
      </c>
      <c r="I31" s="93">
        <v>30899358</v>
      </c>
      <c r="J31" s="107">
        <v>45</v>
      </c>
      <c r="K31" s="108">
        <v>0.288</v>
      </c>
      <c r="L31" s="106">
        <v>43320</v>
      </c>
      <c r="M31" s="95"/>
      <c r="N31" s="96"/>
      <c r="O31" s="96"/>
      <c r="P31" s="96"/>
      <c r="Q31" s="96"/>
      <c r="R31" s="96">
        <v>43327</v>
      </c>
      <c r="S31" s="65" t="s">
        <v>38</v>
      </c>
      <c r="T31" s="78">
        <v>500</v>
      </c>
      <c r="U31" s="80">
        <f t="shared" si="0"/>
        <v>144</v>
      </c>
      <c r="V31" s="78"/>
      <c r="W31" s="79">
        <v>340</v>
      </c>
      <c r="X31" s="80">
        <f t="shared" si="1"/>
        <v>484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8666</v>
      </c>
      <c r="D32" s="56" t="s">
        <v>138</v>
      </c>
      <c r="E32" s="89" t="s">
        <v>561</v>
      </c>
      <c r="F32" s="58" t="s">
        <v>37</v>
      </c>
      <c r="G32" s="55">
        <v>20</v>
      </c>
      <c r="H32" s="59">
        <v>0.128</v>
      </c>
      <c r="I32" s="93">
        <v>30899359</v>
      </c>
      <c r="J32" s="107">
        <v>20</v>
      </c>
      <c r="K32" s="108">
        <v>0.128</v>
      </c>
      <c r="L32" s="106">
        <v>43320</v>
      </c>
      <c r="M32" s="95"/>
      <c r="N32" s="96"/>
      <c r="O32" s="96"/>
      <c r="P32" s="96"/>
      <c r="Q32" s="96" t="s">
        <v>835</v>
      </c>
      <c r="R32" s="96">
        <v>43334</v>
      </c>
      <c r="S32" s="65" t="s">
        <v>38</v>
      </c>
      <c r="T32" s="78">
        <v>500</v>
      </c>
      <c r="U32" s="80">
        <f t="shared" si="0"/>
        <v>64</v>
      </c>
      <c r="V32" s="78"/>
      <c r="W32" s="79">
        <v>340</v>
      </c>
      <c r="X32" s="80">
        <f t="shared" si="1"/>
        <v>404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61"/>
      <c r="C33" s="55">
        <v>8667</v>
      </c>
      <c r="D33" s="56" t="s">
        <v>138</v>
      </c>
      <c r="E33" s="89" t="s">
        <v>459</v>
      </c>
      <c r="F33" s="58" t="s">
        <v>37</v>
      </c>
      <c r="G33" s="55">
        <v>60</v>
      </c>
      <c r="H33" s="59">
        <v>0.384</v>
      </c>
      <c r="I33" s="93">
        <v>30899360</v>
      </c>
      <c r="J33" s="107">
        <v>60</v>
      </c>
      <c r="K33" s="108">
        <v>0.384</v>
      </c>
      <c r="L33" s="106">
        <v>43320</v>
      </c>
      <c r="M33" s="95"/>
      <c r="N33" s="96"/>
      <c r="O33" s="96"/>
      <c r="P33" s="96"/>
      <c r="Q33" s="96"/>
      <c r="R33" s="96">
        <v>43326</v>
      </c>
      <c r="S33" s="65" t="s">
        <v>38</v>
      </c>
      <c r="T33" s="78">
        <v>540</v>
      </c>
      <c r="U33" s="80">
        <f t="shared" si="0"/>
        <v>207.36</v>
      </c>
      <c r="V33" s="78"/>
      <c r="W33" s="79">
        <v>340</v>
      </c>
      <c r="X33" s="80">
        <f t="shared" si="1"/>
        <v>547.36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8668</v>
      </c>
      <c r="D34" s="56" t="s">
        <v>138</v>
      </c>
      <c r="E34" s="89" t="s">
        <v>458</v>
      </c>
      <c r="F34" s="58" t="s">
        <v>37</v>
      </c>
      <c r="G34" s="55">
        <v>130</v>
      </c>
      <c r="H34" s="59">
        <v>0.832</v>
      </c>
      <c r="I34" s="93">
        <v>30899361</v>
      </c>
      <c r="J34" s="107">
        <v>130</v>
      </c>
      <c r="K34" s="108">
        <v>0.832</v>
      </c>
      <c r="L34" s="106">
        <v>43320</v>
      </c>
      <c r="M34" s="95"/>
      <c r="N34" s="96"/>
      <c r="O34" s="96"/>
      <c r="P34" s="96"/>
      <c r="Q34" s="96"/>
      <c r="R34" s="96">
        <v>43329</v>
      </c>
      <c r="S34" s="65" t="s">
        <v>38</v>
      </c>
      <c r="T34" s="78">
        <v>500</v>
      </c>
      <c r="U34" s="80">
        <f t="shared" si="0"/>
        <v>416</v>
      </c>
      <c r="V34" s="78"/>
      <c r="W34" s="79">
        <v>430</v>
      </c>
      <c r="X34" s="80">
        <f t="shared" si="1"/>
        <v>846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8669</v>
      </c>
      <c r="D35" s="56" t="s">
        <v>138</v>
      </c>
      <c r="E35" s="57" t="s">
        <v>462</v>
      </c>
      <c r="F35" s="58" t="s">
        <v>37</v>
      </c>
      <c r="G35" s="55">
        <v>50</v>
      </c>
      <c r="H35" s="59">
        <v>0.32</v>
      </c>
      <c r="I35" s="93">
        <v>30899362</v>
      </c>
      <c r="J35" s="107">
        <v>50</v>
      </c>
      <c r="K35" s="108">
        <v>0.32</v>
      </c>
      <c r="L35" s="106">
        <v>43320</v>
      </c>
      <c r="M35" s="95"/>
      <c r="N35" s="96"/>
      <c r="O35" s="96"/>
      <c r="P35" s="96"/>
      <c r="Q35" s="96"/>
      <c r="R35" s="96">
        <v>43327</v>
      </c>
      <c r="S35" s="65" t="s">
        <v>38</v>
      </c>
      <c r="T35" s="78">
        <v>621</v>
      </c>
      <c r="U35" s="80">
        <f t="shared" si="0"/>
        <v>198.72</v>
      </c>
      <c r="V35" s="78"/>
      <c r="W35" s="79">
        <v>340</v>
      </c>
      <c r="X35" s="80">
        <f t="shared" si="1"/>
        <v>538.72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8670</v>
      </c>
      <c r="D36" s="56" t="s">
        <v>138</v>
      </c>
      <c r="E36" s="57" t="s">
        <v>461</v>
      </c>
      <c r="F36" s="58" t="s">
        <v>37</v>
      </c>
      <c r="G36" s="55">
        <v>130</v>
      </c>
      <c r="H36" s="59">
        <v>0.832</v>
      </c>
      <c r="I36" s="93">
        <v>30899363</v>
      </c>
      <c r="J36" s="107">
        <v>130</v>
      </c>
      <c r="K36" s="108">
        <v>0.832</v>
      </c>
      <c r="L36" s="106">
        <v>43320</v>
      </c>
      <c r="M36" s="95"/>
      <c r="N36" s="96"/>
      <c r="O36" s="96"/>
      <c r="P36" s="96"/>
      <c r="Q36" s="96"/>
      <c r="R36" s="96">
        <v>43327</v>
      </c>
      <c r="S36" s="65" t="s">
        <v>38</v>
      </c>
      <c r="T36" s="78">
        <v>764</v>
      </c>
      <c r="U36" s="80">
        <f t="shared" si="0"/>
        <v>635.648</v>
      </c>
      <c r="V36" s="78"/>
      <c r="W36" s="79">
        <v>430</v>
      </c>
      <c r="X36" s="80">
        <f t="shared" si="1"/>
        <v>1065.648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8671</v>
      </c>
      <c r="D37" s="56" t="s">
        <v>138</v>
      </c>
      <c r="E37" s="57" t="s">
        <v>457</v>
      </c>
      <c r="F37" s="58" t="s">
        <v>37</v>
      </c>
      <c r="G37" s="55">
        <v>70</v>
      </c>
      <c r="H37" s="59">
        <v>0.448</v>
      </c>
      <c r="I37" s="93">
        <v>30899364</v>
      </c>
      <c r="J37" s="107">
        <v>70</v>
      </c>
      <c r="K37" s="108">
        <v>0.448</v>
      </c>
      <c r="L37" s="106">
        <v>43320</v>
      </c>
      <c r="M37" s="95"/>
      <c r="N37" s="96"/>
      <c r="O37" s="96"/>
      <c r="P37" s="96"/>
      <c r="Q37" s="96"/>
      <c r="R37" s="96">
        <v>43326</v>
      </c>
      <c r="S37" s="65" t="s">
        <v>38</v>
      </c>
      <c r="T37" s="78">
        <v>670</v>
      </c>
      <c r="U37" s="80">
        <f t="shared" si="0"/>
        <v>300.16</v>
      </c>
      <c r="V37" s="78"/>
      <c r="W37" s="79">
        <v>340</v>
      </c>
      <c r="X37" s="80">
        <f t="shared" si="1"/>
        <v>640.16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8672</v>
      </c>
      <c r="D38" s="56" t="s">
        <v>138</v>
      </c>
      <c r="E38" s="57" t="s">
        <v>456</v>
      </c>
      <c r="F38" s="58" t="s">
        <v>37</v>
      </c>
      <c r="G38" s="55">
        <v>150</v>
      </c>
      <c r="H38" s="59">
        <v>0.96</v>
      </c>
      <c r="I38" s="93">
        <v>30899365</v>
      </c>
      <c r="J38" s="107">
        <v>150</v>
      </c>
      <c r="K38" s="108">
        <v>0.96</v>
      </c>
      <c r="L38" s="106">
        <v>43320</v>
      </c>
      <c r="M38" s="95"/>
      <c r="N38" s="96"/>
      <c r="O38" s="96"/>
      <c r="P38" s="96"/>
      <c r="Q38" s="96"/>
      <c r="R38" s="96">
        <v>43329</v>
      </c>
      <c r="S38" s="65" t="s">
        <v>38</v>
      </c>
      <c r="T38" s="78">
        <v>760</v>
      </c>
      <c r="U38" s="80">
        <f t="shared" si="0"/>
        <v>729.6</v>
      </c>
      <c r="V38" s="78"/>
      <c r="W38" s="79">
        <v>490</v>
      </c>
      <c r="X38" s="80">
        <f t="shared" si="1"/>
        <v>1219.6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8673</v>
      </c>
      <c r="D39" s="56" t="s">
        <v>138</v>
      </c>
      <c r="E39" s="57" t="s">
        <v>455</v>
      </c>
      <c r="F39" s="58" t="s">
        <v>37</v>
      </c>
      <c r="G39" s="55">
        <v>60</v>
      </c>
      <c r="H39" s="59">
        <v>0.384</v>
      </c>
      <c r="I39" s="93">
        <v>30899366</v>
      </c>
      <c r="J39" s="107">
        <v>60</v>
      </c>
      <c r="K39" s="108">
        <v>0.384</v>
      </c>
      <c r="L39" s="106">
        <v>43320</v>
      </c>
      <c r="M39" s="95"/>
      <c r="N39" s="96"/>
      <c r="O39" s="96"/>
      <c r="P39" s="96"/>
      <c r="Q39" s="96"/>
      <c r="R39" s="96">
        <v>43326</v>
      </c>
      <c r="S39" s="65" t="s">
        <v>38</v>
      </c>
      <c r="T39" s="78">
        <v>780</v>
      </c>
      <c r="U39" s="80">
        <f t="shared" si="0"/>
        <v>299.52</v>
      </c>
      <c r="V39" s="78"/>
      <c r="W39" s="79">
        <v>340</v>
      </c>
      <c r="X39" s="80">
        <f t="shared" si="1"/>
        <v>639.52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8674</v>
      </c>
      <c r="D40" s="56" t="s">
        <v>138</v>
      </c>
      <c r="E40" s="57" t="s">
        <v>559</v>
      </c>
      <c r="F40" s="58" t="s">
        <v>37</v>
      </c>
      <c r="G40" s="55">
        <v>200</v>
      </c>
      <c r="H40" s="59">
        <v>1.28</v>
      </c>
      <c r="I40" s="93">
        <v>30899367</v>
      </c>
      <c r="J40" s="107">
        <v>200</v>
      </c>
      <c r="K40" s="108">
        <v>1.28</v>
      </c>
      <c r="L40" s="106">
        <v>43320</v>
      </c>
      <c r="M40" s="95"/>
      <c r="N40" s="96"/>
      <c r="O40" s="96"/>
      <c r="P40" s="96"/>
      <c r="Q40" s="96"/>
      <c r="R40" s="96">
        <v>43326</v>
      </c>
      <c r="S40" s="65" t="s">
        <v>38</v>
      </c>
      <c r="T40" s="78">
        <v>410</v>
      </c>
      <c r="U40" s="80">
        <f t="shared" si="0"/>
        <v>524.8</v>
      </c>
      <c r="V40" s="78"/>
      <c r="W40" s="79">
        <v>651.2</v>
      </c>
      <c r="X40" s="80">
        <f t="shared" si="1"/>
        <v>1176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8675</v>
      </c>
      <c r="D41" s="56" t="s">
        <v>138</v>
      </c>
      <c r="E41" s="57" t="s">
        <v>460</v>
      </c>
      <c r="F41" s="58" t="s">
        <v>37</v>
      </c>
      <c r="G41" s="55">
        <v>90</v>
      </c>
      <c r="H41" s="59">
        <v>0.576</v>
      </c>
      <c r="I41" s="93">
        <v>30899368</v>
      </c>
      <c r="J41" s="107">
        <v>90</v>
      </c>
      <c r="K41" s="108">
        <v>0.576</v>
      </c>
      <c r="L41" s="106">
        <v>43320</v>
      </c>
      <c r="M41" s="95"/>
      <c r="N41" s="96"/>
      <c r="O41" s="96"/>
      <c r="P41" s="96"/>
      <c r="Q41" s="96"/>
      <c r="R41" s="96">
        <v>43313</v>
      </c>
      <c r="S41" s="65" t="s">
        <v>38</v>
      </c>
      <c r="T41" s="78">
        <v>260</v>
      </c>
      <c r="U41" s="80">
        <f t="shared" si="0"/>
        <v>149.76</v>
      </c>
      <c r="V41" s="78"/>
      <c r="W41" s="79">
        <v>340</v>
      </c>
      <c r="X41" s="80">
        <f t="shared" si="1"/>
        <v>489.76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8676</v>
      </c>
      <c r="D42" s="56" t="s">
        <v>138</v>
      </c>
      <c r="E42" s="57" t="s">
        <v>836</v>
      </c>
      <c r="F42" s="58" t="s">
        <v>37</v>
      </c>
      <c r="G42" s="55">
        <v>50</v>
      </c>
      <c r="H42" s="59">
        <v>0.32</v>
      </c>
      <c r="I42" s="93">
        <v>30899369</v>
      </c>
      <c r="J42" s="107">
        <v>50</v>
      </c>
      <c r="K42" s="108">
        <v>0.32</v>
      </c>
      <c r="L42" s="106">
        <v>43320</v>
      </c>
      <c r="M42" s="95"/>
      <c r="N42" s="96"/>
      <c r="O42" s="96"/>
      <c r="P42" s="96"/>
      <c r="Q42" s="96"/>
      <c r="R42" s="96">
        <v>43323</v>
      </c>
      <c r="S42" s="65" t="s">
        <v>38</v>
      </c>
      <c r="T42" s="78">
        <v>205</v>
      </c>
      <c r="U42" s="80">
        <f t="shared" si="0"/>
        <v>65.6</v>
      </c>
      <c r="V42" s="78"/>
      <c r="W42" s="79">
        <v>340</v>
      </c>
      <c r="X42" s="80">
        <f t="shared" si="1"/>
        <v>405.6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8677</v>
      </c>
      <c r="D43" s="56" t="s">
        <v>138</v>
      </c>
      <c r="E43" s="57" t="s">
        <v>453</v>
      </c>
      <c r="F43" s="58" t="s">
        <v>37</v>
      </c>
      <c r="G43" s="55">
        <v>80</v>
      </c>
      <c r="H43" s="59">
        <v>0.512</v>
      </c>
      <c r="I43" s="93">
        <v>30899370</v>
      </c>
      <c r="J43" s="107">
        <v>80</v>
      </c>
      <c r="K43" s="108">
        <v>0.512</v>
      </c>
      <c r="L43" s="106">
        <v>43320</v>
      </c>
      <c r="M43" s="95"/>
      <c r="N43" s="96"/>
      <c r="O43" s="96"/>
      <c r="P43" s="96"/>
      <c r="Q43" s="96"/>
      <c r="R43" s="96">
        <v>43330</v>
      </c>
      <c r="S43" s="65" t="s">
        <v>38</v>
      </c>
      <c r="T43" s="78">
        <v>580</v>
      </c>
      <c r="U43" s="80">
        <f t="shared" si="0"/>
        <v>296.96</v>
      </c>
      <c r="V43" s="78"/>
      <c r="W43" s="79">
        <v>340</v>
      </c>
      <c r="X43" s="80">
        <f t="shared" si="1"/>
        <v>636.96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8678</v>
      </c>
      <c r="D44" s="56" t="s">
        <v>138</v>
      </c>
      <c r="E44" s="89" t="s">
        <v>558</v>
      </c>
      <c r="F44" s="58" t="s">
        <v>37</v>
      </c>
      <c r="G44" s="55">
        <v>80</v>
      </c>
      <c r="H44" s="59">
        <v>0.512</v>
      </c>
      <c r="I44" s="93">
        <v>30899371</v>
      </c>
      <c r="J44" s="107">
        <v>80</v>
      </c>
      <c r="K44" s="108">
        <v>0.512</v>
      </c>
      <c r="L44" s="106">
        <v>43320</v>
      </c>
      <c r="M44" s="95"/>
      <c r="N44" s="96"/>
      <c r="O44" s="96"/>
      <c r="P44" s="96"/>
      <c r="Q44" s="96"/>
      <c r="R44" s="96">
        <v>43327</v>
      </c>
      <c r="S44" s="65" t="s">
        <v>38</v>
      </c>
      <c r="T44" s="78">
        <v>540</v>
      </c>
      <c r="U44" s="80">
        <f t="shared" si="0"/>
        <v>276.48</v>
      </c>
      <c r="V44" s="78"/>
      <c r="W44" s="79">
        <v>340</v>
      </c>
      <c r="X44" s="80">
        <f t="shared" si="1"/>
        <v>616.48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8679</v>
      </c>
      <c r="D45" s="56" t="s">
        <v>138</v>
      </c>
      <c r="E45" s="89" t="s">
        <v>451</v>
      </c>
      <c r="F45" s="58" t="s">
        <v>37</v>
      </c>
      <c r="G45" s="55">
        <v>64</v>
      </c>
      <c r="H45" s="59">
        <v>0.4096</v>
      </c>
      <c r="I45" s="93">
        <v>30899372</v>
      </c>
      <c r="J45" s="107">
        <v>64</v>
      </c>
      <c r="K45" s="108">
        <v>0.4096</v>
      </c>
      <c r="L45" s="106">
        <v>43320</v>
      </c>
      <c r="M45" s="95"/>
      <c r="N45" s="96"/>
      <c r="O45" s="96"/>
      <c r="P45" s="96"/>
      <c r="Q45" s="96"/>
      <c r="R45" s="96">
        <v>43329</v>
      </c>
      <c r="S45" s="65" t="s">
        <v>38</v>
      </c>
      <c r="T45" s="78">
        <v>540</v>
      </c>
      <c r="U45" s="80">
        <f t="shared" si="0"/>
        <v>221.184</v>
      </c>
      <c r="V45" s="78"/>
      <c r="W45" s="79">
        <v>340</v>
      </c>
      <c r="X45" s="80">
        <f t="shared" si="1"/>
        <v>561.184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8680</v>
      </c>
      <c r="D46" s="56" t="s">
        <v>138</v>
      </c>
      <c r="E46" s="57" t="s">
        <v>450</v>
      </c>
      <c r="F46" s="58" t="s">
        <v>37</v>
      </c>
      <c r="G46" s="55">
        <v>55</v>
      </c>
      <c r="H46" s="59">
        <v>0.352</v>
      </c>
      <c r="I46" s="93">
        <v>30899373</v>
      </c>
      <c r="J46" s="107">
        <v>55</v>
      </c>
      <c r="K46" s="108">
        <v>0.352</v>
      </c>
      <c r="L46" s="106">
        <v>43320</v>
      </c>
      <c r="M46" s="95"/>
      <c r="N46" s="96"/>
      <c r="O46" s="96"/>
      <c r="P46" s="96"/>
      <c r="Q46" s="96"/>
      <c r="R46" s="96">
        <v>43326</v>
      </c>
      <c r="S46" s="65" t="s">
        <v>38</v>
      </c>
      <c r="T46" s="78">
        <v>580</v>
      </c>
      <c r="U46" s="80">
        <f t="shared" si="0"/>
        <v>204.16</v>
      </c>
      <c r="V46" s="78"/>
      <c r="W46" s="79">
        <v>340</v>
      </c>
      <c r="X46" s="80">
        <f t="shared" si="1"/>
        <v>544.16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8681</v>
      </c>
      <c r="D47" s="56" t="s">
        <v>138</v>
      </c>
      <c r="E47" s="57" t="s">
        <v>450</v>
      </c>
      <c r="F47" s="58" t="s">
        <v>37</v>
      </c>
      <c r="G47" s="55">
        <v>50</v>
      </c>
      <c r="H47" s="59">
        <v>0.32</v>
      </c>
      <c r="I47" s="93">
        <v>30899374</v>
      </c>
      <c r="J47" s="107">
        <v>50</v>
      </c>
      <c r="K47" s="108">
        <v>0.32</v>
      </c>
      <c r="L47" s="106">
        <v>43320</v>
      </c>
      <c r="M47" s="95"/>
      <c r="N47" s="96"/>
      <c r="O47" s="96"/>
      <c r="P47" s="96"/>
      <c r="Q47" s="96"/>
      <c r="R47" s="96">
        <v>43326</v>
      </c>
      <c r="S47" s="65" t="s">
        <v>38</v>
      </c>
      <c r="T47" s="78">
        <v>580</v>
      </c>
      <c r="U47" s="80">
        <f t="shared" si="0"/>
        <v>185.6</v>
      </c>
      <c r="V47" s="78"/>
      <c r="W47" s="79">
        <v>340</v>
      </c>
      <c r="X47" s="80">
        <f t="shared" si="1"/>
        <v>525.6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>
        <v>43319</v>
      </c>
      <c r="C48" s="55">
        <v>8718</v>
      </c>
      <c r="D48" s="101" t="s">
        <v>430</v>
      </c>
      <c r="E48" s="57" t="s">
        <v>65</v>
      </c>
      <c r="F48" s="58" t="s">
        <v>37</v>
      </c>
      <c r="G48" s="55">
        <v>200</v>
      </c>
      <c r="H48" s="59">
        <v>1.562</v>
      </c>
      <c r="I48" s="93">
        <v>30899375</v>
      </c>
      <c r="J48" s="107">
        <v>200</v>
      </c>
      <c r="K48" s="108">
        <v>1.562</v>
      </c>
      <c r="L48" s="106">
        <v>43320</v>
      </c>
      <c r="M48" s="95"/>
      <c r="N48" s="96"/>
      <c r="O48" s="96"/>
      <c r="P48" s="96"/>
      <c r="Q48" s="96"/>
      <c r="R48" s="96">
        <v>43328</v>
      </c>
      <c r="S48" s="65" t="s">
        <v>38</v>
      </c>
      <c r="T48" s="78">
        <v>598</v>
      </c>
      <c r="U48" s="80">
        <f t="shared" si="0"/>
        <v>934.076</v>
      </c>
      <c r="V48" s="78"/>
      <c r="W48" s="79"/>
      <c r="X48" s="80">
        <f t="shared" si="1"/>
        <v>934.076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8719</v>
      </c>
      <c r="D49" s="101" t="s">
        <v>64</v>
      </c>
      <c r="E49" s="57" t="s">
        <v>65</v>
      </c>
      <c r="F49" s="58" t="s">
        <v>37</v>
      </c>
      <c r="G49" s="55">
        <v>220</v>
      </c>
      <c r="H49" s="59">
        <v>1.84</v>
      </c>
      <c r="I49" s="93">
        <v>30899376</v>
      </c>
      <c r="J49" s="107">
        <v>220</v>
      </c>
      <c r="K49" s="108">
        <v>1.84</v>
      </c>
      <c r="L49" s="106">
        <v>43320</v>
      </c>
      <c r="M49" s="95"/>
      <c r="N49" s="96"/>
      <c r="O49" s="96"/>
      <c r="P49" s="96"/>
      <c r="Q49" s="96"/>
      <c r="R49" s="96">
        <v>43326</v>
      </c>
      <c r="S49" s="65" t="s">
        <v>38</v>
      </c>
      <c r="T49" s="78">
        <v>598</v>
      </c>
      <c r="U49" s="80">
        <f t="shared" si="0"/>
        <v>1100.32</v>
      </c>
      <c r="V49" s="78"/>
      <c r="W49" s="79"/>
      <c r="X49" s="80">
        <f t="shared" si="1"/>
        <v>1100.32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ht="22.5" customHeight="1" spans="2:255">
      <c r="B50" s="54"/>
      <c r="C50" s="55">
        <v>8720</v>
      </c>
      <c r="D50" s="101" t="s">
        <v>130</v>
      </c>
      <c r="E50" s="57" t="s">
        <v>51</v>
      </c>
      <c r="F50" s="58" t="s">
        <v>37</v>
      </c>
      <c r="G50" s="55">
        <v>760</v>
      </c>
      <c r="H50" s="59">
        <v>5.124</v>
      </c>
      <c r="I50" s="93">
        <v>30899377</v>
      </c>
      <c r="J50" s="107">
        <v>760</v>
      </c>
      <c r="K50" s="108">
        <v>5.124</v>
      </c>
      <c r="L50" s="106">
        <v>43320</v>
      </c>
      <c r="M50" s="95"/>
      <c r="N50" s="96"/>
      <c r="O50" s="96"/>
      <c r="P50" s="96"/>
      <c r="Q50" s="96"/>
      <c r="R50" s="96">
        <v>43324</v>
      </c>
      <c r="S50" s="65" t="s">
        <v>38</v>
      </c>
      <c r="T50" s="78">
        <v>540</v>
      </c>
      <c r="U50" s="80">
        <f t="shared" si="0"/>
        <v>2766.96</v>
      </c>
      <c r="V50" s="78"/>
      <c r="W50" s="79"/>
      <c r="X50" s="80">
        <f t="shared" si="1"/>
        <v>2766.96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customHeight="1" spans="2:255">
      <c r="B51" s="54"/>
      <c r="C51" s="55">
        <v>8721</v>
      </c>
      <c r="D51" s="101" t="s">
        <v>66</v>
      </c>
      <c r="E51" s="57" t="s">
        <v>51</v>
      </c>
      <c r="F51" s="58" t="s">
        <v>37</v>
      </c>
      <c r="G51" s="55">
        <v>1000</v>
      </c>
      <c r="H51" s="59">
        <v>9.75</v>
      </c>
      <c r="I51" s="93">
        <v>30899378</v>
      </c>
      <c r="J51" s="107">
        <v>1000</v>
      </c>
      <c r="K51" s="108">
        <v>9.75</v>
      </c>
      <c r="L51" s="106">
        <v>43320</v>
      </c>
      <c r="M51" s="95"/>
      <c r="N51" s="96"/>
      <c r="O51" s="96"/>
      <c r="P51" s="96"/>
      <c r="Q51" s="96"/>
      <c r="R51" s="96">
        <v>43323</v>
      </c>
      <c r="S51" s="65" t="s">
        <v>38</v>
      </c>
      <c r="T51" s="78">
        <v>540</v>
      </c>
      <c r="U51" s="80">
        <f t="shared" si="0"/>
        <v>5265</v>
      </c>
      <c r="V51" s="78"/>
      <c r="W51" s="79"/>
      <c r="X51" s="80">
        <f t="shared" si="1"/>
        <v>5265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8722</v>
      </c>
      <c r="D52" s="101" t="s">
        <v>574</v>
      </c>
      <c r="E52" s="57" t="s">
        <v>575</v>
      </c>
      <c r="F52" s="58" t="s">
        <v>37</v>
      </c>
      <c r="G52" s="55">
        <v>228</v>
      </c>
      <c r="H52" s="59">
        <v>1.7805</v>
      </c>
      <c r="I52" s="93">
        <v>30899379</v>
      </c>
      <c r="J52" s="107">
        <v>228</v>
      </c>
      <c r="K52" s="108">
        <v>1.7805</v>
      </c>
      <c r="L52" s="106">
        <v>43320</v>
      </c>
      <c r="M52" s="95"/>
      <c r="N52" s="96"/>
      <c r="O52" s="96"/>
      <c r="P52" s="96"/>
      <c r="Q52" s="96"/>
      <c r="R52" s="96">
        <v>43327</v>
      </c>
      <c r="S52" s="65" t="s">
        <v>38</v>
      </c>
      <c r="T52" s="78">
        <v>621</v>
      </c>
      <c r="U52" s="80">
        <f t="shared" si="0"/>
        <v>1105.6905</v>
      </c>
      <c r="V52" s="78"/>
      <c r="W52" s="79"/>
      <c r="X52" s="80">
        <f t="shared" si="1"/>
        <v>1105.6905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8723</v>
      </c>
      <c r="D53" s="101" t="s">
        <v>99</v>
      </c>
      <c r="E53" s="57" t="s">
        <v>65</v>
      </c>
      <c r="F53" s="58" t="s">
        <v>37</v>
      </c>
      <c r="G53" s="55">
        <v>300</v>
      </c>
      <c r="H53" s="59">
        <v>2.625</v>
      </c>
      <c r="I53" s="93">
        <v>30899380</v>
      </c>
      <c r="J53" s="107">
        <v>300</v>
      </c>
      <c r="K53" s="108">
        <v>2.625</v>
      </c>
      <c r="L53" s="106">
        <v>43320</v>
      </c>
      <c r="M53" s="95"/>
      <c r="N53" s="96"/>
      <c r="O53" s="96"/>
      <c r="P53" s="96"/>
      <c r="Q53" s="96"/>
      <c r="R53" s="96">
        <v>43326</v>
      </c>
      <c r="S53" s="65" t="s">
        <v>38</v>
      </c>
      <c r="T53" s="78">
        <v>598</v>
      </c>
      <c r="U53" s="80">
        <f t="shared" si="0"/>
        <v>1569.75</v>
      </c>
      <c r="V53" s="78"/>
      <c r="W53" s="79"/>
      <c r="X53" s="80">
        <f t="shared" si="1"/>
        <v>1569.75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8730</v>
      </c>
      <c r="D54" s="56" t="s">
        <v>185</v>
      </c>
      <c r="E54" s="57" t="s">
        <v>186</v>
      </c>
      <c r="F54" s="58" t="s">
        <v>37</v>
      </c>
      <c r="G54" s="55">
        <v>3000</v>
      </c>
      <c r="H54" s="59">
        <v>27</v>
      </c>
      <c r="I54" s="93">
        <v>30899381</v>
      </c>
      <c r="J54" s="107">
        <v>3000</v>
      </c>
      <c r="K54" s="108">
        <v>27</v>
      </c>
      <c r="L54" s="106">
        <v>43321</v>
      </c>
      <c r="M54" s="95"/>
      <c r="N54" s="96"/>
      <c r="O54" s="96"/>
      <c r="P54" s="96"/>
      <c r="Q54" s="96"/>
      <c r="R54" s="96">
        <v>43323</v>
      </c>
      <c r="S54" s="65" t="s">
        <v>38</v>
      </c>
      <c r="T54" s="78">
        <v>600</v>
      </c>
      <c r="U54" s="80">
        <f t="shared" si="0"/>
        <v>16200</v>
      </c>
      <c r="V54" s="78"/>
      <c r="W54" s="79"/>
      <c r="X54" s="80">
        <f t="shared" si="1"/>
        <v>16200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8734</v>
      </c>
      <c r="D55" s="56" t="s">
        <v>75</v>
      </c>
      <c r="E55" s="57" t="s">
        <v>76</v>
      </c>
      <c r="F55" s="58" t="s">
        <v>37</v>
      </c>
      <c r="G55" s="55">
        <v>1130</v>
      </c>
      <c r="H55" s="59">
        <v>9.704</v>
      </c>
      <c r="I55" s="93">
        <v>30899382</v>
      </c>
      <c r="J55" s="107">
        <v>1130</v>
      </c>
      <c r="K55" s="108">
        <v>9.704</v>
      </c>
      <c r="L55" s="106">
        <v>43320</v>
      </c>
      <c r="M55" s="95"/>
      <c r="N55" s="96"/>
      <c r="O55" s="96"/>
      <c r="P55" s="96"/>
      <c r="Q55" s="96"/>
      <c r="R55" s="96">
        <v>43334</v>
      </c>
      <c r="S55" s="65" t="s">
        <v>38</v>
      </c>
      <c r="T55" s="78">
        <v>460</v>
      </c>
      <c r="U55" s="80">
        <f t="shared" si="0"/>
        <v>4463.84</v>
      </c>
      <c r="V55" s="78"/>
      <c r="W55" s="79"/>
      <c r="X55" s="80">
        <f t="shared" si="1"/>
        <v>4463.84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8740</v>
      </c>
      <c r="D56" s="56" t="s">
        <v>174</v>
      </c>
      <c r="E56" s="57" t="s">
        <v>112</v>
      </c>
      <c r="F56" s="58" t="s">
        <v>37</v>
      </c>
      <c r="G56" s="55">
        <v>210</v>
      </c>
      <c r="H56" s="59">
        <v>1.71</v>
      </c>
      <c r="I56" s="93">
        <v>30899383</v>
      </c>
      <c r="J56" s="107">
        <v>210</v>
      </c>
      <c r="K56" s="108">
        <v>1.71</v>
      </c>
      <c r="L56" s="106">
        <v>43320</v>
      </c>
      <c r="M56" s="95"/>
      <c r="N56" s="96"/>
      <c r="O56" s="96"/>
      <c r="P56" s="96"/>
      <c r="Q56" s="96"/>
      <c r="R56" s="96">
        <v>43325</v>
      </c>
      <c r="S56" s="65" t="s">
        <v>38</v>
      </c>
      <c r="T56" s="78">
        <v>420</v>
      </c>
      <c r="U56" s="80">
        <f t="shared" si="0"/>
        <v>718.2</v>
      </c>
      <c r="V56" s="78"/>
      <c r="W56" s="79"/>
      <c r="X56" s="80">
        <f t="shared" si="1"/>
        <v>718.2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8749</v>
      </c>
      <c r="D57" s="56" t="s">
        <v>837</v>
      </c>
      <c r="E57" s="57" t="s">
        <v>621</v>
      </c>
      <c r="F57" s="58" t="s">
        <v>37</v>
      </c>
      <c r="G57" s="55">
        <v>200</v>
      </c>
      <c r="H57" s="59">
        <v>1.5385</v>
      </c>
      <c r="I57" s="93">
        <v>30899384</v>
      </c>
      <c r="J57" s="107">
        <v>200</v>
      </c>
      <c r="K57" s="108">
        <v>1.5385</v>
      </c>
      <c r="L57" s="106">
        <v>43320</v>
      </c>
      <c r="M57" s="95"/>
      <c r="N57" s="96"/>
      <c r="O57" s="96"/>
      <c r="P57" s="96"/>
      <c r="Q57" s="96"/>
      <c r="R57" s="96">
        <v>43325</v>
      </c>
      <c r="S57" s="65" t="s">
        <v>38</v>
      </c>
      <c r="T57" s="78">
        <v>660</v>
      </c>
      <c r="U57" s="80">
        <f t="shared" si="0"/>
        <v>1015.41</v>
      </c>
      <c r="V57" s="78"/>
      <c r="W57" s="79"/>
      <c r="X57" s="80">
        <f t="shared" si="1"/>
        <v>1015.41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54">
        <v>43320</v>
      </c>
      <c r="C58" s="55">
        <v>8776</v>
      </c>
      <c r="D58" s="101" t="s">
        <v>130</v>
      </c>
      <c r="E58" s="57" t="s">
        <v>51</v>
      </c>
      <c r="F58" s="58" t="s">
        <v>37</v>
      </c>
      <c r="G58" s="55">
        <v>237</v>
      </c>
      <c r="H58" s="59">
        <v>2.02425</v>
      </c>
      <c r="I58" s="93">
        <v>30899385</v>
      </c>
      <c r="J58" s="107">
        <v>237</v>
      </c>
      <c r="K58" s="108">
        <v>2.02425</v>
      </c>
      <c r="L58" s="106">
        <v>43320</v>
      </c>
      <c r="M58" s="95"/>
      <c r="N58" s="96"/>
      <c r="O58" s="96"/>
      <c r="P58" s="96"/>
      <c r="Q58" s="96"/>
      <c r="R58" s="96">
        <v>43323</v>
      </c>
      <c r="S58" s="65" t="s">
        <v>38</v>
      </c>
      <c r="T58" s="78">
        <v>570</v>
      </c>
      <c r="U58" s="80">
        <f t="shared" si="0"/>
        <v>1153.8225</v>
      </c>
      <c r="V58" s="78"/>
      <c r="W58" s="79"/>
      <c r="X58" s="80">
        <f t="shared" si="1"/>
        <v>1153.8225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8782</v>
      </c>
      <c r="D59" s="56" t="s">
        <v>294</v>
      </c>
      <c r="E59" s="57" t="s">
        <v>295</v>
      </c>
      <c r="F59" s="58" t="s">
        <v>37</v>
      </c>
      <c r="G59" s="55">
        <v>300</v>
      </c>
      <c r="H59" s="59">
        <v>1.92</v>
      </c>
      <c r="I59" s="93">
        <v>30899386</v>
      </c>
      <c r="J59" s="107">
        <v>300</v>
      </c>
      <c r="K59" s="108">
        <v>1.92</v>
      </c>
      <c r="L59" s="106">
        <v>43321</v>
      </c>
      <c r="M59" s="95"/>
      <c r="N59" s="96"/>
      <c r="O59" s="96"/>
      <c r="P59" s="96"/>
      <c r="Q59" s="96"/>
      <c r="R59" s="96">
        <v>43327</v>
      </c>
      <c r="S59" s="65" t="s">
        <v>38</v>
      </c>
      <c r="T59" s="78">
        <v>659</v>
      </c>
      <c r="U59" s="80">
        <f t="shared" si="0"/>
        <v>1265.28</v>
      </c>
      <c r="V59" s="78"/>
      <c r="W59" s="79"/>
      <c r="X59" s="80">
        <f t="shared" si="1"/>
        <v>1265.28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8783</v>
      </c>
      <c r="D60" s="56" t="s">
        <v>305</v>
      </c>
      <c r="E60" s="57" t="s">
        <v>112</v>
      </c>
      <c r="F60" s="58" t="s">
        <v>37</v>
      </c>
      <c r="G60" s="55">
        <v>200</v>
      </c>
      <c r="H60" s="59">
        <v>1.34</v>
      </c>
      <c r="I60" s="93">
        <v>30899387</v>
      </c>
      <c r="J60" s="107">
        <v>200</v>
      </c>
      <c r="K60" s="108">
        <v>1.34</v>
      </c>
      <c r="L60" s="106">
        <v>43321</v>
      </c>
      <c r="M60" s="95"/>
      <c r="N60" s="96"/>
      <c r="O60" s="96"/>
      <c r="P60" s="96"/>
      <c r="Q60" s="96"/>
      <c r="R60" s="96">
        <v>43326</v>
      </c>
      <c r="S60" s="65" t="s">
        <v>38</v>
      </c>
      <c r="T60" s="78">
        <v>430</v>
      </c>
      <c r="U60" s="80">
        <f t="shared" si="0"/>
        <v>576.2</v>
      </c>
      <c r="V60" s="78"/>
      <c r="W60" s="79"/>
      <c r="X60" s="80">
        <f t="shared" si="1"/>
        <v>576.2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>
        <v>43321</v>
      </c>
      <c r="C61" s="55">
        <v>8826</v>
      </c>
      <c r="D61" s="56" t="s">
        <v>127</v>
      </c>
      <c r="E61" s="57" t="s">
        <v>63</v>
      </c>
      <c r="F61" s="58" t="s">
        <v>37</v>
      </c>
      <c r="G61" s="55">
        <v>340</v>
      </c>
      <c r="H61" s="59">
        <v>2.546</v>
      </c>
      <c r="I61" s="93">
        <v>30899296</v>
      </c>
      <c r="J61" s="107">
        <v>340</v>
      </c>
      <c r="K61" s="108">
        <v>2.546</v>
      </c>
      <c r="L61" s="106">
        <v>43322</v>
      </c>
      <c r="M61" s="95"/>
      <c r="N61" s="96"/>
      <c r="O61" s="96"/>
      <c r="P61" s="96"/>
      <c r="Q61" s="96"/>
      <c r="R61" s="96">
        <v>43326</v>
      </c>
      <c r="S61" s="65" t="s">
        <v>38</v>
      </c>
      <c r="T61" s="78">
        <v>517</v>
      </c>
      <c r="U61" s="80">
        <f t="shared" si="0"/>
        <v>1316.282</v>
      </c>
      <c r="V61" s="78"/>
      <c r="W61" s="79"/>
      <c r="X61" s="80">
        <f t="shared" si="1"/>
        <v>1316.282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8828</v>
      </c>
      <c r="D62" s="56" t="s">
        <v>556</v>
      </c>
      <c r="E62" s="57" t="s">
        <v>47</v>
      </c>
      <c r="F62" s="58" t="s">
        <v>37</v>
      </c>
      <c r="G62" s="55">
        <v>250</v>
      </c>
      <c r="H62" s="59">
        <v>1.6</v>
      </c>
      <c r="I62" s="93">
        <v>30899297</v>
      </c>
      <c r="J62" s="107">
        <v>250</v>
      </c>
      <c r="K62" s="108">
        <v>1.6</v>
      </c>
      <c r="L62" s="106">
        <v>43322</v>
      </c>
      <c r="M62" s="95"/>
      <c r="N62" s="96"/>
      <c r="O62" s="96"/>
      <c r="P62" s="96"/>
      <c r="Q62" s="96"/>
      <c r="R62" s="96">
        <v>43331</v>
      </c>
      <c r="S62" s="65" t="s">
        <v>38</v>
      </c>
      <c r="T62" s="78">
        <v>681</v>
      </c>
      <c r="U62" s="80">
        <f t="shared" si="0"/>
        <v>1089.6</v>
      </c>
      <c r="V62" s="78"/>
      <c r="W62" s="79"/>
      <c r="X62" s="80">
        <f t="shared" si="1"/>
        <v>1089.6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8829</v>
      </c>
      <c r="D63" s="56" t="s">
        <v>526</v>
      </c>
      <c r="E63" s="57" t="s">
        <v>153</v>
      </c>
      <c r="F63" s="58" t="s">
        <v>37</v>
      </c>
      <c r="G63" s="55">
        <v>200</v>
      </c>
      <c r="H63" s="59">
        <v>1.28</v>
      </c>
      <c r="I63" s="93">
        <v>30899298</v>
      </c>
      <c r="J63" s="107">
        <v>200</v>
      </c>
      <c r="K63" s="108">
        <v>1.28</v>
      </c>
      <c r="L63" s="106">
        <v>43322</v>
      </c>
      <c r="M63" s="95"/>
      <c r="N63" s="96"/>
      <c r="O63" s="96"/>
      <c r="P63" s="96"/>
      <c r="Q63" s="96"/>
      <c r="R63" s="96">
        <v>43329</v>
      </c>
      <c r="S63" s="65" t="s">
        <v>38</v>
      </c>
      <c r="T63" s="78">
        <v>490</v>
      </c>
      <c r="U63" s="80">
        <f t="shared" si="0"/>
        <v>627.2</v>
      </c>
      <c r="V63" s="78"/>
      <c r="W63" s="79"/>
      <c r="X63" s="80">
        <f t="shared" si="1"/>
        <v>627.2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ht="25.5" customHeight="1" spans="2:255">
      <c r="B64" s="54"/>
      <c r="C64" s="55">
        <v>8834</v>
      </c>
      <c r="D64" s="56" t="s">
        <v>414</v>
      </c>
      <c r="E64" s="57" t="s">
        <v>415</v>
      </c>
      <c r="F64" s="58" t="s">
        <v>37</v>
      </c>
      <c r="G64" s="55">
        <v>380</v>
      </c>
      <c r="H64" s="59">
        <v>2.72</v>
      </c>
      <c r="I64" s="93">
        <v>30899299</v>
      </c>
      <c r="J64" s="107">
        <v>380</v>
      </c>
      <c r="K64" s="108">
        <v>2.72</v>
      </c>
      <c r="L64" s="106">
        <v>43322</v>
      </c>
      <c r="M64" s="95"/>
      <c r="N64" s="96"/>
      <c r="O64" s="96"/>
      <c r="P64" s="96"/>
      <c r="Q64" s="96"/>
      <c r="R64" s="96">
        <v>43333</v>
      </c>
      <c r="S64" s="65" t="s">
        <v>38</v>
      </c>
      <c r="T64" s="78">
        <v>819</v>
      </c>
      <c r="U64" s="80">
        <f t="shared" si="0"/>
        <v>2227.68</v>
      </c>
      <c r="V64" s="78"/>
      <c r="W64" s="79"/>
      <c r="X64" s="80">
        <f t="shared" si="1"/>
        <v>2227.68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customHeight="1" spans="2:255">
      <c r="B65" s="54"/>
      <c r="C65" s="55">
        <v>8835</v>
      </c>
      <c r="D65" s="56" t="s">
        <v>101</v>
      </c>
      <c r="E65" s="57" t="s">
        <v>102</v>
      </c>
      <c r="F65" s="58" t="s">
        <v>37</v>
      </c>
      <c r="G65" s="55">
        <v>200</v>
      </c>
      <c r="H65" s="88">
        <v>1.37</v>
      </c>
      <c r="I65" s="93">
        <v>30899300</v>
      </c>
      <c r="J65" s="107">
        <v>200</v>
      </c>
      <c r="K65" s="108">
        <v>1.37</v>
      </c>
      <c r="L65" s="106">
        <v>43322</v>
      </c>
      <c r="M65" s="95"/>
      <c r="N65" s="96"/>
      <c r="O65" s="96"/>
      <c r="P65" s="96"/>
      <c r="Q65" s="96"/>
      <c r="R65" s="96">
        <v>43328</v>
      </c>
      <c r="S65" s="65" t="s">
        <v>38</v>
      </c>
      <c r="T65" s="78">
        <v>894</v>
      </c>
      <c r="U65" s="80">
        <f t="shared" si="0"/>
        <v>1224.78</v>
      </c>
      <c r="V65" s="78"/>
      <c r="W65" s="79"/>
      <c r="X65" s="80">
        <f t="shared" si="1"/>
        <v>1224.78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8836</v>
      </c>
      <c r="D66" s="56" t="s">
        <v>326</v>
      </c>
      <c r="E66" s="57" t="s">
        <v>149</v>
      </c>
      <c r="F66" s="58" t="s">
        <v>37</v>
      </c>
      <c r="G66" s="55">
        <v>245</v>
      </c>
      <c r="H66" s="88">
        <v>1.568</v>
      </c>
      <c r="I66" s="93">
        <v>30899301</v>
      </c>
      <c r="J66" s="107">
        <v>245</v>
      </c>
      <c r="K66" s="108">
        <v>1.568</v>
      </c>
      <c r="L66" s="106">
        <v>43322</v>
      </c>
      <c r="M66" s="95"/>
      <c r="N66" s="96"/>
      <c r="O66" s="96"/>
      <c r="P66" s="96"/>
      <c r="Q66" s="96"/>
      <c r="R66" s="96">
        <v>43327</v>
      </c>
      <c r="S66" s="65" t="s">
        <v>38</v>
      </c>
      <c r="T66" s="78">
        <v>754</v>
      </c>
      <c r="U66" s="80">
        <f t="shared" si="0"/>
        <v>1182.272</v>
      </c>
      <c r="V66" s="78"/>
      <c r="W66" s="79"/>
      <c r="X66" s="80">
        <f t="shared" si="1"/>
        <v>1182.272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8837</v>
      </c>
      <c r="D67" s="56" t="s">
        <v>105</v>
      </c>
      <c r="E67" s="57" t="s">
        <v>40</v>
      </c>
      <c r="F67" s="58" t="s">
        <v>37</v>
      </c>
      <c r="G67" s="55">
        <v>200</v>
      </c>
      <c r="H67" s="88">
        <v>1.28</v>
      </c>
      <c r="I67" s="93">
        <v>30899302</v>
      </c>
      <c r="J67" s="107">
        <v>200</v>
      </c>
      <c r="K67" s="108">
        <v>1.28</v>
      </c>
      <c r="L67" s="106">
        <v>43322</v>
      </c>
      <c r="M67" s="95"/>
      <c r="N67" s="96"/>
      <c r="O67" s="96"/>
      <c r="P67" s="96"/>
      <c r="Q67" s="96"/>
      <c r="R67" s="96">
        <v>43329</v>
      </c>
      <c r="S67" s="65" t="s">
        <v>38</v>
      </c>
      <c r="T67" s="78">
        <v>569</v>
      </c>
      <c r="U67" s="80">
        <f t="shared" si="0"/>
        <v>728.32</v>
      </c>
      <c r="V67" s="78"/>
      <c r="W67" s="79"/>
      <c r="X67" s="80">
        <f t="shared" si="1"/>
        <v>728.32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8838</v>
      </c>
      <c r="D68" s="56" t="s">
        <v>103</v>
      </c>
      <c r="E68" s="57" t="s">
        <v>104</v>
      </c>
      <c r="F68" s="58" t="s">
        <v>37</v>
      </c>
      <c r="G68" s="55">
        <v>900</v>
      </c>
      <c r="H68" s="59">
        <v>6.63</v>
      </c>
      <c r="I68" s="93">
        <v>30899303</v>
      </c>
      <c r="J68" s="107">
        <v>900</v>
      </c>
      <c r="K68" s="108">
        <v>6.63</v>
      </c>
      <c r="L68" s="106">
        <v>43322</v>
      </c>
      <c r="M68" s="95"/>
      <c r="N68" s="96"/>
      <c r="O68" s="96"/>
      <c r="P68" s="96"/>
      <c r="Q68" s="96"/>
      <c r="R68" s="96">
        <v>43332</v>
      </c>
      <c r="S68" s="65" t="s">
        <v>38</v>
      </c>
      <c r="T68" s="78">
        <v>646</v>
      </c>
      <c r="U68" s="80">
        <f t="shared" ref="U68:U131" si="2">T68*H68</f>
        <v>4282.98</v>
      </c>
      <c r="V68" s="78"/>
      <c r="W68" s="79"/>
      <c r="X68" s="80">
        <f t="shared" ref="X68:X131" si="3">W68+U68</f>
        <v>4282.98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103">
        <v>8846</v>
      </c>
      <c r="D69" s="56" t="s">
        <v>438</v>
      </c>
      <c r="E69" s="57" t="s">
        <v>439</v>
      </c>
      <c r="F69" s="58" t="s">
        <v>37</v>
      </c>
      <c r="G69" s="55">
        <v>200</v>
      </c>
      <c r="H69" s="59">
        <v>1.418</v>
      </c>
      <c r="I69" s="93">
        <v>30899304</v>
      </c>
      <c r="J69" s="107">
        <v>200</v>
      </c>
      <c r="K69" s="108">
        <v>1.418</v>
      </c>
      <c r="L69" s="106">
        <v>43322</v>
      </c>
      <c r="M69" s="95"/>
      <c r="N69" s="96"/>
      <c r="O69" s="96"/>
      <c r="P69" s="96"/>
      <c r="Q69" s="96"/>
      <c r="R69" s="96">
        <v>43326</v>
      </c>
      <c r="S69" s="65" t="s">
        <v>38</v>
      </c>
      <c r="T69" s="78">
        <v>657</v>
      </c>
      <c r="U69" s="80">
        <f t="shared" si="2"/>
        <v>931.626</v>
      </c>
      <c r="V69" s="78"/>
      <c r="W69" s="79"/>
      <c r="X69" s="80">
        <f t="shared" si="3"/>
        <v>931.626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8847</v>
      </c>
      <c r="D70" s="56" t="s">
        <v>664</v>
      </c>
      <c r="E70" s="57" t="s">
        <v>124</v>
      </c>
      <c r="F70" s="58" t="s">
        <v>37</v>
      </c>
      <c r="G70" s="55">
        <v>400</v>
      </c>
      <c r="H70" s="59">
        <v>2.7585</v>
      </c>
      <c r="I70" s="93">
        <v>30899305</v>
      </c>
      <c r="J70" s="107">
        <v>400</v>
      </c>
      <c r="K70" s="108">
        <v>2.7585</v>
      </c>
      <c r="L70" s="106">
        <v>43322</v>
      </c>
      <c r="M70" s="95"/>
      <c r="N70" s="96"/>
      <c r="O70" s="96"/>
      <c r="P70" s="96"/>
      <c r="Q70" s="96"/>
      <c r="R70" s="96">
        <v>43326</v>
      </c>
      <c r="S70" s="65" t="s">
        <v>38</v>
      </c>
      <c r="T70" s="78">
        <v>530</v>
      </c>
      <c r="U70" s="80">
        <f t="shared" si="2"/>
        <v>1462.005</v>
      </c>
      <c r="V70" s="78"/>
      <c r="W70" s="79"/>
      <c r="X70" s="80">
        <f t="shared" si="3"/>
        <v>1462.005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ht="18.75" customHeight="1" spans="2:255">
      <c r="B71" s="54"/>
      <c r="C71" s="103">
        <v>8848</v>
      </c>
      <c r="D71" s="56" t="s">
        <v>225</v>
      </c>
      <c r="E71" s="57" t="s">
        <v>226</v>
      </c>
      <c r="F71" s="58" t="s">
        <v>37</v>
      </c>
      <c r="G71" s="55">
        <v>230</v>
      </c>
      <c r="H71" s="59">
        <v>1.538</v>
      </c>
      <c r="I71" s="93">
        <v>30899306</v>
      </c>
      <c r="J71" s="107">
        <v>230</v>
      </c>
      <c r="K71" s="108">
        <v>1.538</v>
      </c>
      <c r="L71" s="106">
        <v>43322</v>
      </c>
      <c r="M71" s="95"/>
      <c r="N71" s="96"/>
      <c r="O71" s="96"/>
      <c r="P71" s="96"/>
      <c r="Q71" s="96"/>
      <c r="R71" s="96">
        <v>43326</v>
      </c>
      <c r="S71" s="65" t="s">
        <v>38</v>
      </c>
      <c r="T71" s="78">
        <v>582</v>
      </c>
      <c r="U71" s="80">
        <f t="shared" si="2"/>
        <v>895.116</v>
      </c>
      <c r="V71" s="78"/>
      <c r="W71" s="79"/>
      <c r="X71" s="80">
        <f t="shared" si="3"/>
        <v>895.116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customHeight="1" spans="2:255">
      <c r="B72" s="54"/>
      <c r="C72" s="55">
        <v>8850</v>
      </c>
      <c r="D72" s="56" t="s">
        <v>723</v>
      </c>
      <c r="E72" s="57" t="s">
        <v>295</v>
      </c>
      <c r="F72" s="58" t="s">
        <v>37</v>
      </c>
      <c r="G72" s="55">
        <v>220</v>
      </c>
      <c r="H72" s="59">
        <v>1.408</v>
      </c>
      <c r="I72" s="93">
        <v>30899307</v>
      </c>
      <c r="J72" s="107">
        <v>220</v>
      </c>
      <c r="K72" s="108">
        <v>1.408</v>
      </c>
      <c r="L72" s="106">
        <v>43322</v>
      </c>
      <c r="M72" s="95"/>
      <c r="N72" s="96"/>
      <c r="O72" s="96"/>
      <c r="P72" s="96"/>
      <c r="Q72" s="96"/>
      <c r="R72" s="96">
        <v>43328</v>
      </c>
      <c r="S72" s="65" t="s">
        <v>38</v>
      </c>
      <c r="T72" s="78">
        <v>669</v>
      </c>
      <c r="U72" s="80">
        <f t="shared" si="2"/>
        <v>941.952</v>
      </c>
      <c r="V72" s="78"/>
      <c r="W72" s="79"/>
      <c r="X72" s="80">
        <f t="shared" si="3"/>
        <v>941.952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55">
        <v>8851</v>
      </c>
      <c r="D73" s="56" t="s">
        <v>528</v>
      </c>
      <c r="E73" s="57" t="s">
        <v>276</v>
      </c>
      <c r="F73" s="58" t="s">
        <v>37</v>
      </c>
      <c r="G73" s="55">
        <v>260</v>
      </c>
      <c r="H73" s="59">
        <v>1.664</v>
      </c>
      <c r="I73" s="93">
        <v>30899308</v>
      </c>
      <c r="J73" s="107">
        <v>260</v>
      </c>
      <c r="K73" s="108">
        <v>1.664</v>
      </c>
      <c r="L73" s="106">
        <v>43322</v>
      </c>
      <c r="M73" s="95"/>
      <c r="N73" s="96"/>
      <c r="O73" s="96"/>
      <c r="P73" s="96"/>
      <c r="Q73" s="96"/>
      <c r="R73" s="96">
        <v>43328</v>
      </c>
      <c r="S73" s="65" t="s">
        <v>38</v>
      </c>
      <c r="T73" s="78">
        <v>581</v>
      </c>
      <c r="U73" s="80">
        <f t="shared" si="2"/>
        <v>966.784</v>
      </c>
      <c r="V73" s="78"/>
      <c r="W73" s="79"/>
      <c r="X73" s="80">
        <f t="shared" si="3"/>
        <v>966.784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8852</v>
      </c>
      <c r="D74" s="56" t="s">
        <v>263</v>
      </c>
      <c r="E74" s="57" t="s">
        <v>264</v>
      </c>
      <c r="F74" s="58" t="s">
        <v>37</v>
      </c>
      <c r="G74" s="55">
        <v>200</v>
      </c>
      <c r="H74" s="59">
        <v>1.487</v>
      </c>
      <c r="I74" s="93">
        <v>30899309</v>
      </c>
      <c r="J74" s="107">
        <v>200</v>
      </c>
      <c r="K74" s="108">
        <v>1.487</v>
      </c>
      <c r="L74" s="106">
        <v>43322</v>
      </c>
      <c r="M74" s="95"/>
      <c r="N74" s="96"/>
      <c r="O74" s="96"/>
      <c r="P74" s="96"/>
      <c r="Q74" s="96"/>
      <c r="R74" s="96">
        <v>43332</v>
      </c>
      <c r="S74" s="65" t="s">
        <v>38</v>
      </c>
      <c r="T74" s="78">
        <v>718</v>
      </c>
      <c r="U74" s="80">
        <f t="shared" si="2"/>
        <v>1067.666</v>
      </c>
      <c r="V74" s="78"/>
      <c r="W74" s="79"/>
      <c r="X74" s="80">
        <f t="shared" si="3"/>
        <v>1067.666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8853</v>
      </c>
      <c r="D75" s="56" t="s">
        <v>261</v>
      </c>
      <c r="E75" s="57" t="s">
        <v>262</v>
      </c>
      <c r="F75" s="58" t="s">
        <v>37</v>
      </c>
      <c r="G75" s="55">
        <v>200</v>
      </c>
      <c r="H75" s="59">
        <v>1.4825</v>
      </c>
      <c r="I75" s="93">
        <v>30899310</v>
      </c>
      <c r="J75" s="107">
        <v>200</v>
      </c>
      <c r="K75" s="108">
        <v>1.4825</v>
      </c>
      <c r="L75" s="106">
        <v>43322</v>
      </c>
      <c r="M75" s="95"/>
      <c r="N75" s="96"/>
      <c r="O75" s="96"/>
      <c r="P75" s="96"/>
      <c r="Q75" s="96"/>
      <c r="R75" s="96">
        <v>43330</v>
      </c>
      <c r="S75" s="65" t="s">
        <v>38</v>
      </c>
      <c r="T75" s="78">
        <v>666</v>
      </c>
      <c r="U75" s="80">
        <f t="shared" si="2"/>
        <v>987.345</v>
      </c>
      <c r="V75" s="78"/>
      <c r="W75" s="79"/>
      <c r="X75" s="80">
        <f t="shared" si="3"/>
        <v>987.345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8854</v>
      </c>
      <c r="D76" s="56" t="s">
        <v>636</v>
      </c>
      <c r="E76" s="57" t="s">
        <v>510</v>
      </c>
      <c r="F76" s="58" t="s">
        <v>37</v>
      </c>
      <c r="G76" s="55">
        <v>200</v>
      </c>
      <c r="H76" s="59">
        <v>1.454</v>
      </c>
      <c r="I76" s="93">
        <v>30899311</v>
      </c>
      <c r="J76" s="107">
        <v>200</v>
      </c>
      <c r="K76" s="108">
        <v>1.454</v>
      </c>
      <c r="L76" s="106">
        <v>43322</v>
      </c>
      <c r="M76" s="95"/>
      <c r="N76" s="96"/>
      <c r="O76" s="96"/>
      <c r="P76" s="96"/>
      <c r="Q76" s="96"/>
      <c r="R76" s="96">
        <v>43332</v>
      </c>
      <c r="S76" s="65" t="s">
        <v>38</v>
      </c>
      <c r="T76" s="78">
        <v>725</v>
      </c>
      <c r="U76" s="80">
        <f t="shared" si="2"/>
        <v>1054.15</v>
      </c>
      <c r="V76" s="78"/>
      <c r="W76" s="79"/>
      <c r="X76" s="80">
        <f t="shared" si="3"/>
        <v>1054.15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8855</v>
      </c>
      <c r="D77" s="56" t="s">
        <v>183</v>
      </c>
      <c r="E77" s="57" t="s">
        <v>184</v>
      </c>
      <c r="F77" s="58" t="s">
        <v>37</v>
      </c>
      <c r="G77" s="55">
        <v>220</v>
      </c>
      <c r="H77" s="59">
        <v>1.408</v>
      </c>
      <c r="I77" s="93">
        <v>30899312</v>
      </c>
      <c r="J77" s="107">
        <v>220</v>
      </c>
      <c r="K77" s="108">
        <v>1.408</v>
      </c>
      <c r="L77" s="106">
        <v>43322</v>
      </c>
      <c r="M77" s="95"/>
      <c r="N77" s="96"/>
      <c r="O77" s="96"/>
      <c r="P77" s="96"/>
      <c r="Q77" s="96" t="s">
        <v>838</v>
      </c>
      <c r="R77" s="96">
        <v>43334</v>
      </c>
      <c r="S77" s="65" t="s">
        <v>38</v>
      </c>
      <c r="T77" s="78">
        <v>666</v>
      </c>
      <c r="U77" s="80">
        <f t="shared" si="2"/>
        <v>937.728</v>
      </c>
      <c r="V77" s="78"/>
      <c r="W77" s="79"/>
      <c r="X77" s="80">
        <f t="shared" si="3"/>
        <v>937.728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8856</v>
      </c>
      <c r="D78" s="56" t="s">
        <v>516</v>
      </c>
      <c r="E78" s="57" t="s">
        <v>517</v>
      </c>
      <c r="F78" s="58" t="s">
        <v>37</v>
      </c>
      <c r="G78" s="55">
        <v>200</v>
      </c>
      <c r="H78" s="59">
        <v>1.388</v>
      </c>
      <c r="I78" s="93">
        <v>30899313</v>
      </c>
      <c r="J78" s="107">
        <v>200</v>
      </c>
      <c r="K78" s="108">
        <v>1.388</v>
      </c>
      <c r="L78" s="106">
        <v>43322</v>
      </c>
      <c r="M78" s="95"/>
      <c r="N78" s="96"/>
      <c r="O78" s="96"/>
      <c r="P78" s="96"/>
      <c r="Q78" s="96"/>
      <c r="R78" s="96">
        <v>43332</v>
      </c>
      <c r="S78" s="65" t="s">
        <v>38</v>
      </c>
      <c r="T78" s="78">
        <v>725</v>
      </c>
      <c r="U78" s="80">
        <f t="shared" si="2"/>
        <v>1006.3</v>
      </c>
      <c r="V78" s="78"/>
      <c r="W78" s="79"/>
      <c r="X78" s="80">
        <f t="shared" si="3"/>
        <v>1006.3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ht="22.5" customHeight="1" spans="2:255">
      <c r="B79" s="54"/>
      <c r="C79" s="55">
        <v>8857</v>
      </c>
      <c r="D79" s="56" t="s">
        <v>302</v>
      </c>
      <c r="E79" s="57" t="s">
        <v>45</v>
      </c>
      <c r="F79" s="58" t="s">
        <v>37</v>
      </c>
      <c r="G79" s="55">
        <v>200</v>
      </c>
      <c r="H79" s="59">
        <v>1.28</v>
      </c>
      <c r="I79" s="93">
        <v>30899314</v>
      </c>
      <c r="J79" s="107">
        <v>200</v>
      </c>
      <c r="K79" s="108">
        <v>1.28</v>
      </c>
      <c r="L79" s="106">
        <v>43322</v>
      </c>
      <c r="M79" s="95"/>
      <c r="N79" s="96"/>
      <c r="O79" s="96"/>
      <c r="P79" s="96"/>
      <c r="Q79" s="96"/>
      <c r="R79" s="96">
        <v>43328</v>
      </c>
      <c r="S79" s="65" t="s">
        <v>38</v>
      </c>
      <c r="T79" s="78">
        <v>530</v>
      </c>
      <c r="U79" s="80">
        <f t="shared" si="2"/>
        <v>678.4</v>
      </c>
      <c r="V79" s="78"/>
      <c r="W79" s="79"/>
      <c r="X79" s="80">
        <f t="shared" si="3"/>
        <v>678.4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19.5" customHeight="1" spans="2:255">
      <c r="B80" s="54"/>
      <c r="C80" s="55">
        <v>8858</v>
      </c>
      <c r="D80" s="56" t="s">
        <v>839</v>
      </c>
      <c r="E80" s="57" t="s">
        <v>840</v>
      </c>
      <c r="F80" s="58" t="s">
        <v>37</v>
      </c>
      <c r="G80" s="55">
        <v>200</v>
      </c>
      <c r="H80" s="59">
        <v>1.756</v>
      </c>
      <c r="I80" s="93">
        <v>30899315</v>
      </c>
      <c r="J80" s="107">
        <v>200</v>
      </c>
      <c r="K80" s="108">
        <v>1.756</v>
      </c>
      <c r="L80" s="106">
        <v>43322</v>
      </c>
      <c r="M80" s="95"/>
      <c r="N80" s="96"/>
      <c r="O80" s="96"/>
      <c r="P80" s="96"/>
      <c r="Q80" s="96"/>
      <c r="R80" s="96">
        <v>43326</v>
      </c>
      <c r="S80" s="65" t="s">
        <v>38</v>
      </c>
      <c r="T80" s="78">
        <v>615</v>
      </c>
      <c r="U80" s="80">
        <f t="shared" si="2"/>
        <v>1079.94</v>
      </c>
      <c r="V80" s="78"/>
      <c r="W80" s="79"/>
      <c r="X80" s="80">
        <f t="shared" si="3"/>
        <v>1079.94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>
        <v>8859</v>
      </c>
      <c r="D81" s="56" t="s">
        <v>432</v>
      </c>
      <c r="E81" s="57" t="s">
        <v>433</v>
      </c>
      <c r="F81" s="58" t="s">
        <v>37</v>
      </c>
      <c r="G81" s="55">
        <v>840</v>
      </c>
      <c r="H81" s="59">
        <v>5.592</v>
      </c>
      <c r="I81" s="93">
        <v>30899316</v>
      </c>
      <c r="J81" s="107">
        <v>840</v>
      </c>
      <c r="K81" s="108">
        <v>5.592</v>
      </c>
      <c r="L81" s="106">
        <v>43322</v>
      </c>
      <c r="M81" s="95"/>
      <c r="N81" s="96"/>
      <c r="O81" s="96"/>
      <c r="P81" s="96"/>
      <c r="Q81" s="96"/>
      <c r="R81" s="96">
        <v>43329</v>
      </c>
      <c r="S81" s="65" t="s">
        <v>38</v>
      </c>
      <c r="T81" s="78">
        <v>672</v>
      </c>
      <c r="U81" s="80">
        <f t="shared" si="2"/>
        <v>3757.824</v>
      </c>
      <c r="V81" s="78"/>
      <c r="W81" s="79"/>
      <c r="X81" s="80">
        <f t="shared" si="3"/>
        <v>3757.824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>
        <v>8860</v>
      </c>
      <c r="D82" s="56" t="s">
        <v>793</v>
      </c>
      <c r="E82" s="57" t="s">
        <v>93</v>
      </c>
      <c r="F82" s="58" t="s">
        <v>37</v>
      </c>
      <c r="G82" s="55">
        <v>220</v>
      </c>
      <c r="H82" s="59">
        <v>1.408</v>
      </c>
      <c r="I82" s="93">
        <v>30899317</v>
      </c>
      <c r="J82" s="107">
        <v>220</v>
      </c>
      <c r="K82" s="108">
        <v>1.408</v>
      </c>
      <c r="L82" s="106">
        <v>43322</v>
      </c>
      <c r="M82" s="95"/>
      <c r="N82" s="96"/>
      <c r="O82" s="96"/>
      <c r="P82" s="96"/>
      <c r="Q82" s="96"/>
      <c r="R82" s="96">
        <v>43332</v>
      </c>
      <c r="S82" s="65" t="s">
        <v>38</v>
      </c>
      <c r="T82" s="78">
        <v>621</v>
      </c>
      <c r="U82" s="80">
        <f t="shared" si="2"/>
        <v>874.368</v>
      </c>
      <c r="V82" s="78"/>
      <c r="W82" s="79"/>
      <c r="X82" s="80">
        <f t="shared" si="3"/>
        <v>874.368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customHeight="1" spans="2:255">
      <c r="B83" s="54"/>
      <c r="C83" s="55">
        <v>8861</v>
      </c>
      <c r="D83" s="56" t="s">
        <v>400</v>
      </c>
      <c r="E83" s="57" t="s">
        <v>93</v>
      </c>
      <c r="F83" s="58" t="s">
        <v>37</v>
      </c>
      <c r="G83" s="55">
        <v>1000</v>
      </c>
      <c r="H83" s="59">
        <v>6.4</v>
      </c>
      <c r="I83" s="93">
        <v>30899318</v>
      </c>
      <c r="J83" s="107">
        <v>1000</v>
      </c>
      <c r="K83" s="108">
        <v>6.4</v>
      </c>
      <c r="L83" s="106">
        <v>43322</v>
      </c>
      <c r="M83" s="95"/>
      <c r="N83" s="96"/>
      <c r="O83" s="96"/>
      <c r="P83" s="96"/>
      <c r="Q83" s="96"/>
      <c r="R83" s="96">
        <v>43330</v>
      </c>
      <c r="S83" s="65" t="s">
        <v>38</v>
      </c>
      <c r="T83" s="78">
        <v>581</v>
      </c>
      <c r="U83" s="80">
        <f t="shared" si="2"/>
        <v>3718.4</v>
      </c>
      <c r="V83" s="78"/>
      <c r="W83" s="79"/>
      <c r="X83" s="80">
        <f t="shared" si="3"/>
        <v>3718.4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ht="19.5" customHeight="1" spans="2:255">
      <c r="B84" s="54"/>
      <c r="C84" s="55">
        <v>8862</v>
      </c>
      <c r="D84" s="56" t="s">
        <v>447</v>
      </c>
      <c r="E84" s="57" t="s">
        <v>448</v>
      </c>
      <c r="F84" s="58" t="s">
        <v>37</v>
      </c>
      <c r="G84" s="55">
        <v>500</v>
      </c>
      <c r="H84" s="59">
        <v>3.2</v>
      </c>
      <c r="I84" s="93">
        <v>30899319</v>
      </c>
      <c r="J84" s="107">
        <v>500</v>
      </c>
      <c r="K84" s="108">
        <v>3.2</v>
      </c>
      <c r="L84" s="106">
        <v>43322</v>
      </c>
      <c r="M84" s="95"/>
      <c r="N84" s="96"/>
      <c r="O84" s="96"/>
      <c r="P84" s="96"/>
      <c r="Q84" s="96"/>
      <c r="R84" s="96">
        <v>43328</v>
      </c>
      <c r="S84" s="65" t="s">
        <v>38</v>
      </c>
      <c r="T84" s="78">
        <v>910</v>
      </c>
      <c r="U84" s="80">
        <f t="shared" si="2"/>
        <v>2912</v>
      </c>
      <c r="V84" s="78"/>
      <c r="W84" s="79"/>
      <c r="X84" s="80">
        <f t="shared" si="3"/>
        <v>2912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customHeight="1" spans="2:255">
      <c r="B85" s="54"/>
      <c r="C85" s="55">
        <v>8863</v>
      </c>
      <c r="D85" s="56" t="s">
        <v>562</v>
      </c>
      <c r="E85" s="57" t="s">
        <v>563</v>
      </c>
      <c r="F85" s="58" t="s">
        <v>37</v>
      </c>
      <c r="G85" s="55">
        <v>280</v>
      </c>
      <c r="H85" s="59">
        <v>1.9</v>
      </c>
      <c r="I85" s="93">
        <v>30899320</v>
      </c>
      <c r="J85" s="107">
        <v>280</v>
      </c>
      <c r="K85" s="108">
        <v>1.9</v>
      </c>
      <c r="L85" s="106">
        <v>43322</v>
      </c>
      <c r="M85" s="95"/>
      <c r="N85" s="96"/>
      <c r="O85" s="96"/>
      <c r="P85" s="96"/>
      <c r="Q85" s="96"/>
      <c r="R85" s="96">
        <v>43329</v>
      </c>
      <c r="S85" s="65" t="s">
        <v>38</v>
      </c>
      <c r="T85" s="78">
        <v>884</v>
      </c>
      <c r="U85" s="80">
        <f t="shared" si="2"/>
        <v>1679.6</v>
      </c>
      <c r="V85" s="78"/>
      <c r="W85" s="79"/>
      <c r="X85" s="80">
        <f t="shared" si="3"/>
        <v>1679.6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ht="19.5" customHeight="1" spans="2:255">
      <c r="B86" s="54"/>
      <c r="C86" s="55">
        <v>8864</v>
      </c>
      <c r="D86" s="56" t="s">
        <v>814</v>
      </c>
      <c r="E86" s="57" t="s">
        <v>402</v>
      </c>
      <c r="F86" s="58" t="s">
        <v>37</v>
      </c>
      <c r="G86" s="55">
        <v>380</v>
      </c>
      <c r="H86" s="59">
        <v>2.818</v>
      </c>
      <c r="I86" s="93">
        <v>30899321</v>
      </c>
      <c r="J86" s="107">
        <v>380</v>
      </c>
      <c r="K86" s="108">
        <v>2.818</v>
      </c>
      <c r="L86" s="106">
        <v>43322</v>
      </c>
      <c r="M86" s="95"/>
      <c r="N86" s="96"/>
      <c r="O86" s="96"/>
      <c r="P86" s="96"/>
      <c r="Q86" s="96"/>
      <c r="R86" s="96">
        <v>43333</v>
      </c>
      <c r="S86" s="65" t="s">
        <v>38</v>
      </c>
      <c r="T86" s="78">
        <v>621</v>
      </c>
      <c r="U86" s="80">
        <f t="shared" si="2"/>
        <v>1749.978</v>
      </c>
      <c r="V86" s="78"/>
      <c r="W86" s="79"/>
      <c r="X86" s="80">
        <f t="shared" si="3"/>
        <v>1749.978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customHeight="1" spans="2:255">
      <c r="B87" s="54"/>
      <c r="C87" s="55">
        <v>8865</v>
      </c>
      <c r="D87" s="56" t="s">
        <v>52</v>
      </c>
      <c r="E87" s="57" t="s">
        <v>53</v>
      </c>
      <c r="F87" s="58" t="s">
        <v>37</v>
      </c>
      <c r="G87" s="55">
        <v>670</v>
      </c>
      <c r="H87" s="59">
        <v>4.468</v>
      </c>
      <c r="I87" s="93">
        <v>30899322</v>
      </c>
      <c r="J87" s="107">
        <v>670</v>
      </c>
      <c r="K87" s="108">
        <v>4.468</v>
      </c>
      <c r="L87" s="106">
        <v>43322</v>
      </c>
      <c r="M87" s="95"/>
      <c r="N87" s="96"/>
      <c r="O87" s="96"/>
      <c r="P87" s="96"/>
      <c r="Q87" s="96"/>
      <c r="R87" s="96">
        <v>43331</v>
      </c>
      <c r="S87" s="65" t="s">
        <v>38</v>
      </c>
      <c r="T87" s="78">
        <v>530</v>
      </c>
      <c r="U87" s="80">
        <f t="shared" si="2"/>
        <v>2368.04</v>
      </c>
      <c r="V87" s="78"/>
      <c r="W87" s="79"/>
      <c r="X87" s="80">
        <f t="shared" si="3"/>
        <v>2368.04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ht="19.5" customHeight="1" spans="2:255">
      <c r="B88" s="54">
        <v>43322</v>
      </c>
      <c r="C88" s="55">
        <v>8896</v>
      </c>
      <c r="D88" s="56" t="s">
        <v>66</v>
      </c>
      <c r="E88" s="57" t="s">
        <v>51</v>
      </c>
      <c r="F88" s="58" t="s">
        <v>37</v>
      </c>
      <c r="G88" s="55">
        <v>1550</v>
      </c>
      <c r="H88" s="59">
        <v>10.16</v>
      </c>
      <c r="I88" s="93">
        <v>30899323</v>
      </c>
      <c r="J88" s="107">
        <v>1550</v>
      </c>
      <c r="K88" s="108">
        <v>10.16</v>
      </c>
      <c r="L88" s="106">
        <v>43323</v>
      </c>
      <c r="M88" s="95"/>
      <c r="N88" s="96"/>
      <c r="O88" s="96"/>
      <c r="P88" s="96"/>
      <c r="Q88" s="96"/>
      <c r="R88" s="96">
        <v>43326</v>
      </c>
      <c r="S88" s="65" t="s">
        <v>38</v>
      </c>
      <c r="T88" s="78">
        <v>490</v>
      </c>
      <c r="U88" s="80">
        <f t="shared" si="2"/>
        <v>4978.4</v>
      </c>
      <c r="V88" s="78"/>
      <c r="W88" s="79"/>
      <c r="X88" s="80">
        <f t="shared" si="3"/>
        <v>4978.4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Height="1" spans="2:29">
      <c r="B89" s="54"/>
      <c r="C89" s="55">
        <v>8897</v>
      </c>
      <c r="D89" s="56" t="s">
        <v>111</v>
      </c>
      <c r="E89" s="57" t="s">
        <v>112</v>
      </c>
      <c r="F89" s="58" t="s">
        <v>37</v>
      </c>
      <c r="G89" s="55">
        <v>250</v>
      </c>
      <c r="H89" s="59">
        <v>1.86</v>
      </c>
      <c r="I89" s="93">
        <v>30899324</v>
      </c>
      <c r="J89" s="107">
        <v>250</v>
      </c>
      <c r="K89" s="108">
        <v>1.86</v>
      </c>
      <c r="L89" s="106">
        <v>43323</v>
      </c>
      <c r="M89" s="95"/>
      <c r="N89" s="96"/>
      <c r="O89" s="96"/>
      <c r="P89" s="96"/>
      <c r="Q89" s="96"/>
      <c r="R89" s="96">
        <v>43332</v>
      </c>
      <c r="S89" s="65" t="s">
        <v>38</v>
      </c>
      <c r="T89" s="78">
        <v>420</v>
      </c>
      <c r="U89" s="80">
        <f t="shared" si="2"/>
        <v>781.2</v>
      </c>
      <c r="V89" s="78"/>
      <c r="W89" s="79"/>
      <c r="X89" s="80">
        <f t="shared" si="3"/>
        <v>781.2</v>
      </c>
      <c r="Y89" s="86"/>
      <c r="Z89" s="86"/>
      <c r="AA89" s="86"/>
      <c r="AB89" s="86"/>
      <c r="AC89" s="86"/>
    </row>
    <row r="90" customHeight="1" spans="2:29">
      <c r="B90" s="54"/>
      <c r="C90" s="55">
        <v>8898</v>
      </c>
      <c r="D90" s="56" t="s">
        <v>305</v>
      </c>
      <c r="E90" s="57" t="s">
        <v>112</v>
      </c>
      <c r="F90" s="58" t="s">
        <v>37</v>
      </c>
      <c r="G90" s="55">
        <v>680</v>
      </c>
      <c r="H90" s="59">
        <v>5.69</v>
      </c>
      <c r="I90" s="93">
        <v>30899325</v>
      </c>
      <c r="J90" s="107">
        <v>680</v>
      </c>
      <c r="K90" s="108">
        <v>5.69</v>
      </c>
      <c r="L90" s="106">
        <v>43323</v>
      </c>
      <c r="M90" s="95"/>
      <c r="N90" s="96"/>
      <c r="O90" s="96"/>
      <c r="P90" s="96"/>
      <c r="Q90" s="96"/>
      <c r="R90" s="96">
        <v>43326</v>
      </c>
      <c r="S90" s="65" t="s">
        <v>38</v>
      </c>
      <c r="T90" s="78">
        <v>390</v>
      </c>
      <c r="U90" s="80">
        <f t="shared" si="2"/>
        <v>2219.1</v>
      </c>
      <c r="V90" s="78"/>
      <c r="W90" s="79"/>
      <c r="X90" s="80">
        <f t="shared" si="3"/>
        <v>2219.1</v>
      </c>
      <c r="Y90" s="86"/>
      <c r="Z90" s="86"/>
      <c r="AA90" s="86"/>
      <c r="AB90" s="86"/>
      <c r="AC90" s="86"/>
    </row>
    <row r="91" customHeight="1" spans="2:29">
      <c r="B91" s="54"/>
      <c r="C91" s="55">
        <v>8899</v>
      </c>
      <c r="D91" s="56" t="s">
        <v>338</v>
      </c>
      <c r="E91" s="57" t="s">
        <v>339</v>
      </c>
      <c r="F91" s="58" t="s">
        <v>37</v>
      </c>
      <c r="G91" s="55">
        <v>210</v>
      </c>
      <c r="H91" s="59">
        <v>1.344</v>
      </c>
      <c r="I91" s="93">
        <v>30899326</v>
      </c>
      <c r="J91" s="107">
        <v>210</v>
      </c>
      <c r="K91" s="108">
        <v>1.344</v>
      </c>
      <c r="L91" s="106">
        <v>43323</v>
      </c>
      <c r="M91" s="95"/>
      <c r="N91" s="96"/>
      <c r="O91" s="96"/>
      <c r="P91" s="96"/>
      <c r="Q91" s="96"/>
      <c r="R91" s="96">
        <v>43328</v>
      </c>
      <c r="S91" s="65" t="s">
        <v>38</v>
      </c>
      <c r="T91" s="78">
        <v>573</v>
      </c>
      <c r="U91" s="80">
        <f t="shared" si="2"/>
        <v>770.112</v>
      </c>
      <c r="V91" s="78"/>
      <c r="W91" s="79"/>
      <c r="X91" s="80">
        <f t="shared" si="3"/>
        <v>770.112</v>
      </c>
      <c r="Y91" s="86"/>
      <c r="Z91" s="86"/>
      <c r="AA91" s="86"/>
      <c r="AB91" s="86"/>
      <c r="AC91" s="86"/>
    </row>
    <row r="92" customHeight="1" spans="2:29">
      <c r="B92" s="54"/>
      <c r="C92" s="55">
        <v>8900</v>
      </c>
      <c r="D92" s="56" t="s">
        <v>680</v>
      </c>
      <c r="E92" s="57" t="s">
        <v>681</v>
      </c>
      <c r="F92" s="58" t="s">
        <v>37</v>
      </c>
      <c r="G92" s="55">
        <v>200</v>
      </c>
      <c r="H92" s="59">
        <v>1.28</v>
      </c>
      <c r="I92" s="93">
        <v>30899327</v>
      </c>
      <c r="J92" s="107">
        <v>200</v>
      </c>
      <c r="K92" s="108">
        <v>1.28</v>
      </c>
      <c r="L92" s="106">
        <v>43323</v>
      </c>
      <c r="M92" s="95"/>
      <c r="N92" s="96"/>
      <c r="O92" s="96"/>
      <c r="P92" s="96"/>
      <c r="Q92" s="96"/>
      <c r="R92" s="96">
        <v>43326</v>
      </c>
      <c r="S92" s="65" t="s">
        <v>38</v>
      </c>
      <c r="T92" s="78">
        <v>729</v>
      </c>
      <c r="U92" s="80">
        <f t="shared" si="2"/>
        <v>933.12</v>
      </c>
      <c r="V92" s="78"/>
      <c r="W92" s="79"/>
      <c r="X92" s="80">
        <f t="shared" si="3"/>
        <v>933.12</v>
      </c>
      <c r="Y92" s="86"/>
      <c r="Z92" s="86"/>
      <c r="AA92" s="86"/>
      <c r="AB92" s="86"/>
      <c r="AC92" s="86"/>
    </row>
    <row r="93" customHeight="1" spans="2:29">
      <c r="B93" s="54"/>
      <c r="C93" s="55">
        <v>8901</v>
      </c>
      <c r="D93" s="56" t="s">
        <v>397</v>
      </c>
      <c r="E93" s="57" t="s">
        <v>398</v>
      </c>
      <c r="F93" s="58" t="s">
        <v>37</v>
      </c>
      <c r="G93" s="55">
        <v>200</v>
      </c>
      <c r="H93" s="59">
        <v>1.28</v>
      </c>
      <c r="I93" s="93">
        <v>30899328</v>
      </c>
      <c r="J93" s="107">
        <v>200</v>
      </c>
      <c r="K93" s="108">
        <v>1.28</v>
      </c>
      <c r="L93" s="106">
        <v>43323</v>
      </c>
      <c r="M93" s="95"/>
      <c r="N93" s="96"/>
      <c r="O93" s="96"/>
      <c r="P93" s="96"/>
      <c r="Q93" s="96"/>
      <c r="R93" s="96">
        <v>43332</v>
      </c>
      <c r="S93" s="65" t="s">
        <v>38</v>
      </c>
      <c r="T93" s="78">
        <v>573</v>
      </c>
      <c r="U93" s="80">
        <f t="shared" si="2"/>
        <v>733.44</v>
      </c>
      <c r="V93" s="78"/>
      <c r="W93" s="79"/>
      <c r="X93" s="80">
        <f t="shared" si="3"/>
        <v>733.44</v>
      </c>
      <c r="Y93" s="86"/>
      <c r="Z93" s="86"/>
      <c r="AA93" s="86"/>
      <c r="AB93" s="86"/>
      <c r="AC93" s="86"/>
    </row>
    <row r="94" customHeight="1" spans="2:29">
      <c r="B94" s="54"/>
      <c r="C94" s="55">
        <v>8902</v>
      </c>
      <c r="D94" s="56" t="s">
        <v>193</v>
      </c>
      <c r="E94" s="57" t="s">
        <v>194</v>
      </c>
      <c r="F94" s="58" t="s">
        <v>37</v>
      </c>
      <c r="G94" s="55">
        <v>1620</v>
      </c>
      <c r="H94" s="59">
        <v>10.332</v>
      </c>
      <c r="I94" s="93">
        <v>30899329</v>
      </c>
      <c r="J94" s="107">
        <v>1620</v>
      </c>
      <c r="K94" s="108">
        <v>10.332</v>
      </c>
      <c r="L94" s="106">
        <v>43323</v>
      </c>
      <c r="M94" s="95"/>
      <c r="N94" s="96"/>
      <c r="O94" s="96"/>
      <c r="P94" s="96"/>
      <c r="Q94" s="96"/>
      <c r="R94" s="96">
        <v>43328</v>
      </c>
      <c r="S94" s="65" t="s">
        <v>38</v>
      </c>
      <c r="T94" s="78">
        <v>804</v>
      </c>
      <c r="U94" s="80">
        <f t="shared" si="2"/>
        <v>8306.928</v>
      </c>
      <c r="V94" s="78"/>
      <c r="W94" s="79"/>
      <c r="X94" s="80">
        <f t="shared" si="3"/>
        <v>8306.928</v>
      </c>
      <c r="Y94" s="86"/>
      <c r="Z94" s="86"/>
      <c r="AA94" s="86"/>
      <c r="AB94" s="86"/>
      <c r="AC94" s="86"/>
    </row>
    <row r="95" customHeight="1" spans="2:29">
      <c r="B95" s="54">
        <v>43325</v>
      </c>
      <c r="C95" s="55">
        <v>8985</v>
      </c>
      <c r="D95" s="56" t="s">
        <v>41</v>
      </c>
      <c r="E95" s="57" t="s">
        <v>40</v>
      </c>
      <c r="F95" s="58" t="s">
        <v>37</v>
      </c>
      <c r="G95" s="55">
        <v>600</v>
      </c>
      <c r="H95" s="59">
        <v>6</v>
      </c>
      <c r="I95" s="93">
        <v>30899330</v>
      </c>
      <c r="J95" s="107">
        <v>600</v>
      </c>
      <c r="K95" s="108">
        <v>6</v>
      </c>
      <c r="L95" s="106">
        <v>43327</v>
      </c>
      <c r="M95" s="95"/>
      <c r="N95" s="96"/>
      <c r="O95" s="96"/>
      <c r="P95" s="96"/>
      <c r="Q95" s="96"/>
      <c r="R95" s="96">
        <v>43334</v>
      </c>
      <c r="S95" s="65" t="s">
        <v>38</v>
      </c>
      <c r="T95" s="78">
        <v>529</v>
      </c>
      <c r="U95" s="80">
        <f t="shared" si="2"/>
        <v>3174</v>
      </c>
      <c r="V95" s="78"/>
      <c r="W95" s="79"/>
      <c r="X95" s="80">
        <f t="shared" si="3"/>
        <v>3174</v>
      </c>
      <c r="Y95" s="86"/>
      <c r="Z95" s="86"/>
      <c r="AA95" s="86"/>
      <c r="AB95" s="86"/>
      <c r="AC95" s="86"/>
    </row>
    <row r="96" customHeight="1" spans="2:29">
      <c r="B96" s="54"/>
      <c r="C96" s="55">
        <v>8986</v>
      </c>
      <c r="D96" s="56" t="s">
        <v>160</v>
      </c>
      <c r="E96" s="57" t="s">
        <v>40</v>
      </c>
      <c r="F96" s="58" t="s">
        <v>37</v>
      </c>
      <c r="G96" s="55">
        <v>260</v>
      </c>
      <c r="H96" s="59">
        <v>1.664</v>
      </c>
      <c r="I96" s="93">
        <v>30899331</v>
      </c>
      <c r="J96" s="107">
        <v>260</v>
      </c>
      <c r="K96" s="108">
        <v>1.664</v>
      </c>
      <c r="L96" s="106">
        <v>43326</v>
      </c>
      <c r="M96" s="95"/>
      <c r="N96" s="96"/>
      <c r="O96" s="96"/>
      <c r="P96" s="96"/>
      <c r="Q96" s="96"/>
      <c r="R96" s="96">
        <v>43332</v>
      </c>
      <c r="S96" s="65" t="s">
        <v>38</v>
      </c>
      <c r="T96" s="78">
        <v>559</v>
      </c>
      <c r="U96" s="80">
        <f t="shared" si="2"/>
        <v>930.176</v>
      </c>
      <c r="V96" s="78"/>
      <c r="W96" s="79"/>
      <c r="X96" s="80">
        <f t="shared" si="3"/>
        <v>930.176</v>
      </c>
      <c r="Y96" s="86"/>
      <c r="Z96" s="86"/>
      <c r="AA96" s="86"/>
      <c r="AB96" s="86"/>
      <c r="AC96" s="86"/>
    </row>
    <row r="97" customHeight="1" spans="2:29">
      <c r="B97" s="54"/>
      <c r="C97" s="55">
        <v>8987</v>
      </c>
      <c r="D97" s="56" t="s">
        <v>841</v>
      </c>
      <c r="E97" s="57" t="s">
        <v>335</v>
      </c>
      <c r="F97" s="58" t="s">
        <v>37</v>
      </c>
      <c r="G97" s="55">
        <v>1200</v>
      </c>
      <c r="H97" s="59">
        <v>7.68</v>
      </c>
      <c r="I97" s="93">
        <v>30899332</v>
      </c>
      <c r="J97" s="107">
        <v>1200</v>
      </c>
      <c r="K97" s="108">
        <v>7.68</v>
      </c>
      <c r="L97" s="106">
        <v>43326</v>
      </c>
      <c r="M97" s="95"/>
      <c r="N97" s="96"/>
      <c r="O97" s="96"/>
      <c r="P97" s="96"/>
      <c r="Q97" s="96"/>
      <c r="R97" s="96">
        <v>43330</v>
      </c>
      <c r="S97" s="65" t="s">
        <v>38</v>
      </c>
      <c r="T97" s="78">
        <v>617</v>
      </c>
      <c r="U97" s="80">
        <f t="shared" si="2"/>
        <v>4738.56</v>
      </c>
      <c r="V97" s="78"/>
      <c r="W97" s="79"/>
      <c r="X97" s="80">
        <f t="shared" si="3"/>
        <v>4738.56</v>
      </c>
      <c r="Y97" s="86"/>
      <c r="Z97" s="86"/>
      <c r="AA97" s="86"/>
      <c r="AB97" s="86"/>
      <c r="AC97" s="86"/>
    </row>
    <row r="98" customHeight="1" spans="2:29">
      <c r="B98" s="54"/>
      <c r="C98" s="55">
        <v>8988</v>
      </c>
      <c r="D98" s="56" t="s">
        <v>523</v>
      </c>
      <c r="E98" s="57" t="s">
        <v>61</v>
      </c>
      <c r="F98" s="58" t="s">
        <v>37</v>
      </c>
      <c r="G98" s="55">
        <v>1310</v>
      </c>
      <c r="H98" s="59">
        <v>8.834</v>
      </c>
      <c r="I98" s="93">
        <v>30899333</v>
      </c>
      <c r="J98" s="107">
        <v>1310</v>
      </c>
      <c r="K98" s="108">
        <v>8.834</v>
      </c>
      <c r="L98" s="106">
        <v>43326</v>
      </c>
      <c r="M98" s="95"/>
      <c r="N98" s="96"/>
      <c r="O98" s="96"/>
      <c r="P98" s="96"/>
      <c r="Q98" s="96"/>
      <c r="R98" s="96">
        <v>43330</v>
      </c>
      <c r="S98" s="65" t="s">
        <v>38</v>
      </c>
      <c r="T98" s="78">
        <v>370</v>
      </c>
      <c r="U98" s="80">
        <f t="shared" si="2"/>
        <v>3268.58</v>
      </c>
      <c r="V98" s="78"/>
      <c r="W98" s="79"/>
      <c r="X98" s="80">
        <f t="shared" si="3"/>
        <v>3268.58</v>
      </c>
      <c r="Y98" s="86"/>
      <c r="Z98" s="86"/>
      <c r="AA98" s="86"/>
      <c r="AB98" s="86"/>
      <c r="AC98" s="86"/>
    </row>
    <row r="99" customHeight="1" spans="2:29">
      <c r="B99" s="54"/>
      <c r="C99" s="55">
        <v>8989</v>
      </c>
      <c r="D99" s="56" t="s">
        <v>373</v>
      </c>
      <c r="E99" s="57" t="s">
        <v>374</v>
      </c>
      <c r="F99" s="58" t="s">
        <v>37</v>
      </c>
      <c r="G99" s="55">
        <v>200</v>
      </c>
      <c r="H99" s="59">
        <v>1.2935</v>
      </c>
      <c r="I99" s="93">
        <v>30899334</v>
      </c>
      <c r="J99" s="107">
        <v>200</v>
      </c>
      <c r="K99" s="108">
        <v>1.2935</v>
      </c>
      <c r="L99" s="106">
        <v>43326</v>
      </c>
      <c r="M99" s="95"/>
      <c r="N99" s="96"/>
      <c r="O99" s="96"/>
      <c r="P99" s="96"/>
      <c r="Q99" s="96"/>
      <c r="R99" s="96">
        <v>43329</v>
      </c>
      <c r="S99" s="65" t="s">
        <v>38</v>
      </c>
      <c r="T99" s="78">
        <v>566</v>
      </c>
      <c r="U99" s="80">
        <f t="shared" si="2"/>
        <v>732.121</v>
      </c>
      <c r="V99" s="78"/>
      <c r="W99" s="79"/>
      <c r="X99" s="80">
        <f t="shared" si="3"/>
        <v>732.121</v>
      </c>
      <c r="Y99" s="86"/>
      <c r="Z99" s="86"/>
      <c r="AA99" s="86"/>
      <c r="AB99" s="86"/>
      <c r="AC99" s="86"/>
    </row>
    <row r="100" customHeight="1" spans="2:29">
      <c r="B100" s="54"/>
      <c r="C100" s="55">
        <v>8996</v>
      </c>
      <c r="D100" s="56" t="s">
        <v>515</v>
      </c>
      <c r="E100" s="57" t="s">
        <v>508</v>
      </c>
      <c r="F100" s="58" t="s">
        <v>37</v>
      </c>
      <c r="G100" s="55">
        <v>220</v>
      </c>
      <c r="H100" s="59">
        <v>1.408</v>
      </c>
      <c r="I100" s="93">
        <v>30899335</v>
      </c>
      <c r="J100" s="107">
        <v>220</v>
      </c>
      <c r="K100" s="108">
        <v>1.408</v>
      </c>
      <c r="L100" s="106">
        <v>43326</v>
      </c>
      <c r="M100" s="95"/>
      <c r="N100" s="96"/>
      <c r="O100" s="96"/>
      <c r="P100" s="96"/>
      <c r="Q100" s="96"/>
      <c r="R100" s="96">
        <v>43333</v>
      </c>
      <c r="S100" s="65" t="s">
        <v>38</v>
      </c>
      <c r="T100" s="78">
        <v>695</v>
      </c>
      <c r="U100" s="80">
        <f t="shared" si="2"/>
        <v>978.56</v>
      </c>
      <c r="V100" s="78"/>
      <c r="W100" s="79"/>
      <c r="X100" s="80">
        <f t="shared" si="3"/>
        <v>978.56</v>
      </c>
      <c r="Y100" s="86"/>
      <c r="Z100" s="86"/>
      <c r="AA100" s="86"/>
      <c r="AB100" s="86"/>
      <c r="AC100" s="86"/>
    </row>
    <row r="101" customHeight="1" spans="2:29">
      <c r="B101" s="54"/>
      <c r="C101" s="55">
        <v>8999</v>
      </c>
      <c r="D101" s="56" t="s">
        <v>503</v>
      </c>
      <c r="E101" s="89" t="s">
        <v>504</v>
      </c>
      <c r="F101" s="58" t="s">
        <v>37</v>
      </c>
      <c r="G101" s="55">
        <v>220</v>
      </c>
      <c r="H101" s="59">
        <v>1.408</v>
      </c>
      <c r="I101" s="93">
        <v>30899336</v>
      </c>
      <c r="J101" s="107">
        <v>220</v>
      </c>
      <c r="K101" s="108">
        <v>1.408</v>
      </c>
      <c r="L101" s="106">
        <v>43326</v>
      </c>
      <c r="M101" s="95"/>
      <c r="N101" s="96"/>
      <c r="O101" s="96"/>
      <c r="P101" s="96"/>
      <c r="Q101" s="96"/>
      <c r="R101" s="96">
        <v>43333</v>
      </c>
      <c r="S101" s="65" t="s">
        <v>38</v>
      </c>
      <c r="T101" s="78">
        <v>604</v>
      </c>
      <c r="U101" s="80">
        <f t="shared" si="2"/>
        <v>850.432</v>
      </c>
      <c r="V101" s="78"/>
      <c r="W101" s="79"/>
      <c r="X101" s="80">
        <f t="shared" si="3"/>
        <v>850.432</v>
      </c>
      <c r="Y101" s="86"/>
      <c r="Z101" s="86"/>
      <c r="AA101" s="86"/>
      <c r="AB101" s="86"/>
      <c r="AC101" s="86"/>
    </row>
    <row r="102" customHeight="1" spans="2:29">
      <c r="B102" s="54"/>
      <c r="C102" s="55">
        <v>9000</v>
      </c>
      <c r="D102" s="56" t="s">
        <v>306</v>
      </c>
      <c r="E102" s="57" t="s">
        <v>307</v>
      </c>
      <c r="F102" s="58" t="s">
        <v>37</v>
      </c>
      <c r="G102" s="55">
        <v>220</v>
      </c>
      <c r="H102" s="59">
        <v>1.408</v>
      </c>
      <c r="I102" s="93">
        <v>30899337</v>
      </c>
      <c r="J102" s="107">
        <v>220</v>
      </c>
      <c r="K102" s="108">
        <v>1.408</v>
      </c>
      <c r="L102" s="106">
        <v>43326</v>
      </c>
      <c r="M102" s="95"/>
      <c r="N102" s="96"/>
      <c r="O102" s="96"/>
      <c r="P102" s="96"/>
      <c r="Q102" s="96"/>
      <c r="R102" s="96">
        <v>43333</v>
      </c>
      <c r="S102" s="65" t="s">
        <v>38</v>
      </c>
      <c r="T102" s="78">
        <v>708</v>
      </c>
      <c r="U102" s="80">
        <f t="shared" si="2"/>
        <v>996.864</v>
      </c>
      <c r="V102" s="78"/>
      <c r="W102" s="79"/>
      <c r="X102" s="80">
        <f t="shared" si="3"/>
        <v>996.864</v>
      </c>
      <c r="Y102" s="86"/>
      <c r="Z102" s="86"/>
      <c r="AA102" s="86"/>
      <c r="AB102" s="86"/>
      <c r="AC102" s="86"/>
    </row>
    <row r="103" customHeight="1" spans="2:29">
      <c r="B103" s="54"/>
      <c r="C103" s="55">
        <v>9005</v>
      </c>
      <c r="D103" s="56" t="s">
        <v>203</v>
      </c>
      <c r="E103" s="90" t="s">
        <v>204</v>
      </c>
      <c r="F103" s="58" t="s">
        <v>37</v>
      </c>
      <c r="G103" s="55">
        <v>320</v>
      </c>
      <c r="H103" s="59">
        <v>2</v>
      </c>
      <c r="I103" s="93">
        <v>30899338</v>
      </c>
      <c r="J103" s="107">
        <v>320</v>
      </c>
      <c r="K103" s="108">
        <v>2</v>
      </c>
      <c r="L103" s="106">
        <v>43326</v>
      </c>
      <c r="M103" s="95"/>
      <c r="N103" s="96"/>
      <c r="O103" s="96"/>
      <c r="P103" s="96"/>
      <c r="Q103" s="96"/>
      <c r="R103" s="96">
        <v>43333</v>
      </c>
      <c r="S103" s="65" t="s">
        <v>38</v>
      </c>
      <c r="T103" s="78">
        <v>581</v>
      </c>
      <c r="U103" s="80">
        <f t="shared" si="2"/>
        <v>1162</v>
      </c>
      <c r="V103" s="78"/>
      <c r="W103" s="79"/>
      <c r="X103" s="80">
        <f t="shared" si="3"/>
        <v>1162</v>
      </c>
      <c r="Y103" s="86"/>
      <c r="Z103" s="86"/>
      <c r="AA103" s="86"/>
      <c r="AB103" s="86"/>
      <c r="AC103" s="86"/>
    </row>
    <row r="104" customHeight="1" spans="2:29">
      <c r="B104" s="54"/>
      <c r="C104" s="55">
        <v>9019</v>
      </c>
      <c r="D104" s="56" t="s">
        <v>211</v>
      </c>
      <c r="E104" s="57" t="s">
        <v>212</v>
      </c>
      <c r="F104" s="58" t="s">
        <v>37</v>
      </c>
      <c r="G104" s="55">
        <v>216</v>
      </c>
      <c r="H104" s="59">
        <v>1.3824</v>
      </c>
      <c r="I104" s="93">
        <v>30899339</v>
      </c>
      <c r="J104" s="107">
        <v>216</v>
      </c>
      <c r="K104" s="108">
        <v>1.3824</v>
      </c>
      <c r="L104" s="106">
        <v>43326</v>
      </c>
      <c r="M104" s="95"/>
      <c r="N104" s="96"/>
      <c r="O104" s="96"/>
      <c r="P104" s="96"/>
      <c r="Q104" s="96"/>
      <c r="R104" s="96">
        <v>43332</v>
      </c>
      <c r="S104" s="65" t="s">
        <v>38</v>
      </c>
      <c r="T104" s="78">
        <v>695</v>
      </c>
      <c r="U104" s="80">
        <f t="shared" si="2"/>
        <v>960.768</v>
      </c>
      <c r="V104" s="78"/>
      <c r="W104" s="79"/>
      <c r="X104" s="80">
        <f t="shared" si="3"/>
        <v>960.768</v>
      </c>
      <c r="Y104" s="86"/>
      <c r="Z104" s="86"/>
      <c r="AA104" s="86"/>
      <c r="AB104" s="86"/>
      <c r="AC104" s="86"/>
    </row>
    <row r="105" customHeight="1" spans="2:29">
      <c r="B105" s="54"/>
      <c r="C105" s="55">
        <v>9041</v>
      </c>
      <c r="D105" s="56" t="s">
        <v>842</v>
      </c>
      <c r="E105" s="57" t="s">
        <v>301</v>
      </c>
      <c r="F105" s="58" t="s">
        <v>37</v>
      </c>
      <c r="G105" s="55">
        <v>320</v>
      </c>
      <c r="H105" s="59">
        <v>2.225</v>
      </c>
      <c r="I105" s="93">
        <v>30899340</v>
      </c>
      <c r="J105" s="107">
        <v>320</v>
      </c>
      <c r="K105" s="108">
        <v>2.225</v>
      </c>
      <c r="L105" s="106">
        <v>43326</v>
      </c>
      <c r="M105" s="95"/>
      <c r="N105" s="96"/>
      <c r="O105" s="96"/>
      <c r="P105" s="96"/>
      <c r="Q105" s="96"/>
      <c r="R105" s="96">
        <v>43333</v>
      </c>
      <c r="S105" s="65" t="s">
        <v>38</v>
      </c>
      <c r="T105" s="78">
        <v>650</v>
      </c>
      <c r="U105" s="80">
        <f t="shared" si="2"/>
        <v>1446.25</v>
      </c>
      <c r="V105" s="78"/>
      <c r="W105" s="79"/>
      <c r="X105" s="80">
        <f t="shared" si="3"/>
        <v>1446.25</v>
      </c>
      <c r="Y105" s="86"/>
      <c r="Z105" s="86"/>
      <c r="AA105" s="86"/>
      <c r="AB105" s="86"/>
      <c r="AC105" s="86"/>
    </row>
    <row r="106" customHeight="1" spans="2:29">
      <c r="B106" s="54">
        <v>43326</v>
      </c>
      <c r="C106" s="55">
        <v>9093</v>
      </c>
      <c r="D106" s="56" t="s">
        <v>257</v>
      </c>
      <c r="E106" s="57" t="s">
        <v>258</v>
      </c>
      <c r="F106" s="58" t="s">
        <v>37</v>
      </c>
      <c r="G106" s="55">
        <v>220</v>
      </c>
      <c r="H106" s="59">
        <v>1.424</v>
      </c>
      <c r="I106" s="93">
        <v>30899341</v>
      </c>
      <c r="J106" s="107">
        <v>220</v>
      </c>
      <c r="K106" s="108">
        <v>1.424</v>
      </c>
      <c r="L106" s="106">
        <v>43327</v>
      </c>
      <c r="M106" s="95"/>
      <c r="N106" s="96"/>
      <c r="O106" s="96"/>
      <c r="P106" s="96"/>
      <c r="Q106" s="96"/>
      <c r="R106" s="96">
        <v>43332</v>
      </c>
      <c r="S106" s="65" t="s">
        <v>38</v>
      </c>
      <c r="T106" s="78">
        <v>410</v>
      </c>
      <c r="U106" s="80">
        <f t="shared" si="2"/>
        <v>583.84</v>
      </c>
      <c r="V106" s="78"/>
      <c r="W106" s="79"/>
      <c r="X106" s="80">
        <f t="shared" si="3"/>
        <v>583.84</v>
      </c>
      <c r="Y106" s="86"/>
      <c r="Z106" s="86"/>
      <c r="AA106" s="86"/>
      <c r="AB106" s="86"/>
      <c r="AC106" s="86"/>
    </row>
    <row r="107" customHeight="1" spans="2:29">
      <c r="B107" s="54"/>
      <c r="C107" s="55">
        <v>9295</v>
      </c>
      <c r="D107" s="56" t="s">
        <v>427</v>
      </c>
      <c r="E107" s="57" t="s">
        <v>428</v>
      </c>
      <c r="F107" s="58" t="s">
        <v>37</v>
      </c>
      <c r="G107" s="55">
        <v>600</v>
      </c>
      <c r="H107" s="59">
        <v>3.95</v>
      </c>
      <c r="I107" s="93">
        <v>30899342</v>
      </c>
      <c r="J107" s="107">
        <v>600</v>
      </c>
      <c r="K107" s="108">
        <v>3.95</v>
      </c>
      <c r="L107" s="106">
        <v>43327</v>
      </c>
      <c r="M107" s="95"/>
      <c r="N107" s="96"/>
      <c r="O107" s="96"/>
      <c r="P107" s="96"/>
      <c r="Q107" s="96"/>
      <c r="R107" s="96">
        <v>43336</v>
      </c>
      <c r="S107" s="65" t="s">
        <v>38</v>
      </c>
      <c r="T107" s="78">
        <v>780</v>
      </c>
      <c r="U107" s="80">
        <f t="shared" si="2"/>
        <v>3081</v>
      </c>
      <c r="V107" s="78"/>
      <c r="W107" s="79"/>
      <c r="X107" s="80">
        <f t="shared" si="3"/>
        <v>3081</v>
      </c>
      <c r="Y107" s="86"/>
      <c r="Z107" s="86"/>
      <c r="AA107" s="86"/>
      <c r="AB107" s="86"/>
      <c r="AC107" s="86"/>
    </row>
    <row r="108" customHeight="1" spans="2:29">
      <c r="B108" s="54"/>
      <c r="C108" s="55">
        <v>9097</v>
      </c>
      <c r="D108" s="91" t="s">
        <v>174</v>
      </c>
      <c r="E108" s="57" t="s">
        <v>112</v>
      </c>
      <c r="F108" s="58" t="s">
        <v>37</v>
      </c>
      <c r="G108" s="55">
        <v>1000</v>
      </c>
      <c r="H108" s="59">
        <v>7.525</v>
      </c>
      <c r="I108" s="93">
        <v>30899343</v>
      </c>
      <c r="J108" s="107">
        <v>1000</v>
      </c>
      <c r="K108" s="108">
        <v>7.525</v>
      </c>
      <c r="L108" s="106">
        <v>43328</v>
      </c>
      <c r="M108" s="95"/>
      <c r="N108" s="96"/>
      <c r="O108" s="96"/>
      <c r="P108" s="96"/>
      <c r="Q108" s="96"/>
      <c r="R108" s="96">
        <v>43333</v>
      </c>
      <c r="S108" s="65" t="s">
        <v>38</v>
      </c>
      <c r="T108" s="78">
        <v>390</v>
      </c>
      <c r="U108" s="80">
        <f t="shared" si="2"/>
        <v>2934.75</v>
      </c>
      <c r="V108" s="78"/>
      <c r="W108" s="79"/>
      <c r="X108" s="80">
        <f t="shared" si="3"/>
        <v>2934.75</v>
      </c>
      <c r="Y108" s="86"/>
      <c r="Z108" s="86"/>
      <c r="AA108" s="86"/>
      <c r="AB108" s="86"/>
      <c r="AC108" s="86"/>
    </row>
    <row r="109" customHeight="1" spans="2:29">
      <c r="B109" s="54"/>
      <c r="C109" s="55">
        <v>9098</v>
      </c>
      <c r="D109" s="56" t="s">
        <v>336</v>
      </c>
      <c r="E109" s="57" t="s">
        <v>337</v>
      </c>
      <c r="F109" s="58" t="s">
        <v>37</v>
      </c>
      <c r="G109" s="55">
        <v>450</v>
      </c>
      <c r="H109" s="59">
        <v>3.078</v>
      </c>
      <c r="I109" s="93">
        <v>30899344</v>
      </c>
      <c r="J109" s="107">
        <v>450</v>
      </c>
      <c r="K109" s="108">
        <v>3.078</v>
      </c>
      <c r="L109" s="106">
        <v>43327</v>
      </c>
      <c r="M109" s="95"/>
      <c r="N109" s="96"/>
      <c r="O109" s="96"/>
      <c r="P109" s="96"/>
      <c r="Q109" s="96"/>
      <c r="R109" s="96">
        <v>43331</v>
      </c>
      <c r="S109" s="65" t="s">
        <v>38</v>
      </c>
      <c r="T109" s="78">
        <v>628</v>
      </c>
      <c r="U109" s="80">
        <f t="shared" si="2"/>
        <v>1932.984</v>
      </c>
      <c r="V109" s="78"/>
      <c r="W109" s="79"/>
      <c r="X109" s="80">
        <f t="shared" si="3"/>
        <v>1932.984</v>
      </c>
      <c r="Y109" s="86"/>
      <c r="Z109" s="86"/>
      <c r="AA109" s="86"/>
      <c r="AB109" s="86"/>
      <c r="AC109" s="86"/>
    </row>
    <row r="110" customHeight="1" spans="2:29">
      <c r="B110" s="54"/>
      <c r="C110" s="55">
        <v>9099</v>
      </c>
      <c r="D110" s="56" t="s">
        <v>843</v>
      </c>
      <c r="E110" s="57" t="s">
        <v>237</v>
      </c>
      <c r="F110" s="58" t="s">
        <v>37</v>
      </c>
      <c r="G110" s="55">
        <v>225</v>
      </c>
      <c r="H110" s="92">
        <v>1.5975</v>
      </c>
      <c r="I110" s="93">
        <v>30899345</v>
      </c>
      <c r="J110" s="107">
        <v>225</v>
      </c>
      <c r="K110" s="108">
        <v>1.5975</v>
      </c>
      <c r="L110" s="106">
        <v>43327</v>
      </c>
      <c r="M110" s="95"/>
      <c r="N110" s="96"/>
      <c r="O110" s="96"/>
      <c r="P110" s="96"/>
      <c r="Q110" s="96"/>
      <c r="R110" s="96">
        <v>43333</v>
      </c>
      <c r="S110" s="65" t="s">
        <v>38</v>
      </c>
      <c r="T110" s="78">
        <v>563</v>
      </c>
      <c r="U110" s="80">
        <f t="shared" si="2"/>
        <v>899.3925</v>
      </c>
      <c r="V110" s="78"/>
      <c r="W110" s="79"/>
      <c r="X110" s="80">
        <f t="shared" si="3"/>
        <v>899.3925</v>
      </c>
      <c r="Y110" s="86"/>
      <c r="Z110" s="86"/>
      <c r="AA110" s="86"/>
      <c r="AB110" s="86"/>
      <c r="AC110" s="86"/>
    </row>
    <row r="111" customHeight="1" spans="2:29">
      <c r="B111" s="54"/>
      <c r="C111" s="55">
        <v>9100</v>
      </c>
      <c r="D111" s="56" t="s">
        <v>217</v>
      </c>
      <c r="E111" s="57" t="s">
        <v>153</v>
      </c>
      <c r="F111" s="58" t="s">
        <v>37</v>
      </c>
      <c r="G111" s="55">
        <v>360</v>
      </c>
      <c r="H111" s="59">
        <v>3.312</v>
      </c>
      <c r="I111" s="93">
        <v>30899346</v>
      </c>
      <c r="J111" s="107">
        <v>360</v>
      </c>
      <c r="K111" s="108">
        <v>3.312</v>
      </c>
      <c r="L111" s="106">
        <v>43327</v>
      </c>
      <c r="M111" s="95"/>
      <c r="N111" s="96"/>
      <c r="O111" s="96"/>
      <c r="P111" s="96"/>
      <c r="Q111" s="96"/>
      <c r="R111" s="96">
        <v>43336</v>
      </c>
      <c r="S111" s="65" t="s">
        <v>38</v>
      </c>
      <c r="T111" s="78">
        <v>480</v>
      </c>
      <c r="U111" s="80">
        <f t="shared" si="2"/>
        <v>1589.76</v>
      </c>
      <c r="V111" s="78"/>
      <c r="W111" s="79"/>
      <c r="X111" s="80">
        <f t="shared" si="3"/>
        <v>1589.76</v>
      </c>
      <c r="Y111" s="86"/>
      <c r="Z111" s="86"/>
      <c r="AA111" s="86"/>
      <c r="AB111" s="86"/>
      <c r="AC111" s="86"/>
    </row>
    <row r="112" ht="22.5" customHeight="1" spans="2:29">
      <c r="B112" s="54"/>
      <c r="C112" s="55">
        <v>9101</v>
      </c>
      <c r="D112" s="56" t="s">
        <v>64</v>
      </c>
      <c r="E112" s="57" t="s">
        <v>65</v>
      </c>
      <c r="F112" s="58" t="s">
        <v>37</v>
      </c>
      <c r="G112" s="55">
        <v>400</v>
      </c>
      <c r="H112" s="59">
        <v>2.83</v>
      </c>
      <c r="I112" s="93">
        <v>30899347</v>
      </c>
      <c r="J112" s="107">
        <v>400</v>
      </c>
      <c r="K112" s="108">
        <v>2.83</v>
      </c>
      <c r="L112" s="106">
        <v>43327</v>
      </c>
      <c r="M112" s="95"/>
      <c r="N112" s="96"/>
      <c r="O112" s="96"/>
      <c r="P112" s="96"/>
      <c r="Q112" s="96"/>
      <c r="R112" s="96">
        <v>43335</v>
      </c>
      <c r="S112" s="65" t="s">
        <v>38</v>
      </c>
      <c r="T112" s="78">
        <v>598</v>
      </c>
      <c r="U112" s="80">
        <f t="shared" si="2"/>
        <v>1692.34</v>
      </c>
      <c r="V112" s="78"/>
      <c r="W112" s="79"/>
      <c r="X112" s="80">
        <f t="shared" si="3"/>
        <v>1692.34</v>
      </c>
      <c r="Y112" s="86"/>
      <c r="Z112" s="86"/>
      <c r="AA112" s="86"/>
      <c r="AB112" s="86"/>
      <c r="AC112" s="86"/>
    </row>
    <row r="113" customHeight="1" spans="2:29">
      <c r="B113" s="54"/>
      <c r="C113" s="55">
        <v>9102</v>
      </c>
      <c r="D113" s="56" t="s">
        <v>39</v>
      </c>
      <c r="E113" s="57" t="s">
        <v>40</v>
      </c>
      <c r="F113" s="58" t="s">
        <v>37</v>
      </c>
      <c r="G113" s="55">
        <v>990</v>
      </c>
      <c r="H113" s="59">
        <v>6.528</v>
      </c>
      <c r="I113" s="93">
        <v>30899348</v>
      </c>
      <c r="J113" s="107">
        <v>990</v>
      </c>
      <c r="K113" s="108">
        <v>6.528</v>
      </c>
      <c r="L113" s="106">
        <v>43328</v>
      </c>
      <c r="M113" s="95"/>
      <c r="N113" s="96"/>
      <c r="O113" s="96"/>
      <c r="P113" s="96"/>
      <c r="Q113" s="96"/>
      <c r="R113" s="96">
        <v>43336</v>
      </c>
      <c r="S113" s="65" t="s">
        <v>38</v>
      </c>
      <c r="T113" s="78">
        <v>529</v>
      </c>
      <c r="U113" s="80">
        <f t="shared" si="2"/>
        <v>3453.312</v>
      </c>
      <c r="V113" s="78"/>
      <c r="W113" s="79"/>
      <c r="X113" s="80">
        <f t="shared" si="3"/>
        <v>3453.312</v>
      </c>
      <c r="Y113" s="86"/>
      <c r="Z113" s="86"/>
      <c r="AA113" s="86"/>
      <c r="AB113" s="86"/>
      <c r="AC113" s="86"/>
    </row>
    <row r="114" customHeight="1" spans="2:29">
      <c r="B114" s="54"/>
      <c r="C114" s="55">
        <v>9106</v>
      </c>
      <c r="D114" s="56" t="s">
        <v>361</v>
      </c>
      <c r="E114" s="57" t="s">
        <v>76</v>
      </c>
      <c r="F114" s="58" t="s">
        <v>37</v>
      </c>
      <c r="G114" s="55">
        <v>480</v>
      </c>
      <c r="H114" s="59">
        <v>2.46</v>
      </c>
      <c r="I114" s="93">
        <v>30899349</v>
      </c>
      <c r="J114" s="107">
        <v>480</v>
      </c>
      <c r="K114" s="108">
        <v>2.46</v>
      </c>
      <c r="L114" s="106">
        <v>43327</v>
      </c>
      <c r="M114" s="95"/>
      <c r="N114" s="96"/>
      <c r="O114" s="96"/>
      <c r="P114" s="96"/>
      <c r="Q114" s="96"/>
      <c r="R114" s="96">
        <v>43335</v>
      </c>
      <c r="S114" s="65" t="s">
        <v>38</v>
      </c>
      <c r="T114" s="78">
        <v>490</v>
      </c>
      <c r="U114" s="80">
        <f t="shared" si="2"/>
        <v>1205.4</v>
      </c>
      <c r="V114" s="78"/>
      <c r="W114" s="79"/>
      <c r="X114" s="80">
        <f t="shared" si="3"/>
        <v>1205.4</v>
      </c>
      <c r="Y114" s="86"/>
      <c r="Z114" s="86"/>
      <c r="AA114" s="86"/>
      <c r="AB114" s="86"/>
      <c r="AC114" s="86"/>
    </row>
    <row r="115" customHeight="1" spans="2:29">
      <c r="B115" s="54"/>
      <c r="C115" s="55">
        <v>9107</v>
      </c>
      <c r="D115" s="56" t="s">
        <v>472</v>
      </c>
      <c r="E115" s="57" t="s">
        <v>473</v>
      </c>
      <c r="F115" s="58" t="s">
        <v>37</v>
      </c>
      <c r="G115" s="55">
        <v>200</v>
      </c>
      <c r="H115" s="59">
        <v>1.325</v>
      </c>
      <c r="I115" s="93">
        <v>30899350</v>
      </c>
      <c r="J115" s="107">
        <v>200</v>
      </c>
      <c r="K115" s="108">
        <v>1.325</v>
      </c>
      <c r="L115" s="106">
        <v>43327</v>
      </c>
      <c r="M115" s="95"/>
      <c r="N115" s="96"/>
      <c r="O115" s="96"/>
      <c r="P115" s="96"/>
      <c r="Q115" s="96"/>
      <c r="R115" s="96">
        <v>43334</v>
      </c>
      <c r="S115" s="65" t="s">
        <v>38</v>
      </c>
      <c r="T115" s="78">
        <v>631</v>
      </c>
      <c r="U115" s="80">
        <f t="shared" si="2"/>
        <v>836.075</v>
      </c>
      <c r="V115" s="78"/>
      <c r="W115" s="79"/>
      <c r="X115" s="80">
        <f t="shared" si="3"/>
        <v>836.075</v>
      </c>
      <c r="Y115" s="86"/>
      <c r="Z115" s="86"/>
      <c r="AA115" s="86"/>
      <c r="AB115" s="86"/>
      <c r="AC115" s="86"/>
    </row>
    <row r="116" customHeight="1" spans="2:29">
      <c r="B116" s="54"/>
      <c r="C116" s="55">
        <v>9108</v>
      </c>
      <c r="D116" s="56" t="s">
        <v>227</v>
      </c>
      <c r="E116" s="57" t="s">
        <v>228</v>
      </c>
      <c r="F116" s="58" t="s">
        <v>37</v>
      </c>
      <c r="G116" s="55">
        <v>330</v>
      </c>
      <c r="H116" s="59">
        <v>2.112</v>
      </c>
      <c r="I116" s="93">
        <v>30899351</v>
      </c>
      <c r="J116" s="107">
        <v>330</v>
      </c>
      <c r="K116" s="108">
        <v>2.112</v>
      </c>
      <c r="L116" s="106">
        <v>43327</v>
      </c>
      <c r="M116" s="95"/>
      <c r="N116" s="96"/>
      <c r="O116" s="96"/>
      <c r="P116" s="96"/>
      <c r="Q116" s="96"/>
      <c r="R116" s="96">
        <v>43331</v>
      </c>
      <c r="S116" s="65" t="s">
        <v>38</v>
      </c>
      <c r="T116" s="78">
        <v>426</v>
      </c>
      <c r="U116" s="80">
        <f t="shared" si="2"/>
        <v>899.712</v>
      </c>
      <c r="V116" s="78"/>
      <c r="W116" s="79"/>
      <c r="X116" s="80">
        <f t="shared" si="3"/>
        <v>899.712</v>
      </c>
      <c r="Y116" s="86"/>
      <c r="Z116" s="86"/>
      <c r="AA116" s="86"/>
      <c r="AB116" s="86"/>
      <c r="AC116" s="86"/>
    </row>
    <row r="117" customHeight="1" spans="2:29">
      <c r="B117" s="54"/>
      <c r="C117" s="55">
        <v>9110</v>
      </c>
      <c r="D117" s="56" t="s">
        <v>775</v>
      </c>
      <c r="E117" s="57" t="s">
        <v>408</v>
      </c>
      <c r="F117" s="58" t="s">
        <v>37</v>
      </c>
      <c r="G117" s="55">
        <v>420</v>
      </c>
      <c r="H117" s="59">
        <v>2.796</v>
      </c>
      <c r="I117" s="93">
        <v>30899352</v>
      </c>
      <c r="J117" s="107">
        <v>420</v>
      </c>
      <c r="K117" s="108">
        <v>2.796</v>
      </c>
      <c r="L117" s="106">
        <v>43327</v>
      </c>
      <c r="M117" s="95"/>
      <c r="N117" s="96"/>
      <c r="O117" s="96"/>
      <c r="P117" s="96"/>
      <c r="Q117" s="96"/>
      <c r="R117" s="96">
        <v>43334</v>
      </c>
      <c r="S117" s="65" t="s">
        <v>38</v>
      </c>
      <c r="T117" s="78">
        <v>581</v>
      </c>
      <c r="U117" s="80">
        <f t="shared" si="2"/>
        <v>1624.476</v>
      </c>
      <c r="V117" s="78"/>
      <c r="W117" s="79"/>
      <c r="X117" s="80">
        <f t="shared" si="3"/>
        <v>1624.476</v>
      </c>
      <c r="Y117" s="86"/>
      <c r="Z117" s="86"/>
      <c r="AA117" s="86"/>
      <c r="AB117" s="86"/>
      <c r="AC117" s="86"/>
    </row>
    <row r="118" customHeight="1" spans="2:29">
      <c r="B118" s="54"/>
      <c r="C118" s="55">
        <v>9111</v>
      </c>
      <c r="D118" s="56" t="s">
        <v>716</v>
      </c>
      <c r="E118" s="57" t="s">
        <v>717</v>
      </c>
      <c r="F118" s="58" t="s">
        <v>37</v>
      </c>
      <c r="G118" s="55">
        <v>205</v>
      </c>
      <c r="H118" s="59">
        <v>1.327</v>
      </c>
      <c r="I118" s="93">
        <v>30899353</v>
      </c>
      <c r="J118" s="107">
        <v>205</v>
      </c>
      <c r="K118" s="108">
        <v>1.327</v>
      </c>
      <c r="L118" s="106">
        <v>43327</v>
      </c>
      <c r="M118" s="95"/>
      <c r="N118" s="96"/>
      <c r="O118" s="96"/>
      <c r="P118" s="96"/>
      <c r="Q118" s="96"/>
      <c r="R118" s="96">
        <v>43335</v>
      </c>
      <c r="S118" s="65" t="s">
        <v>38</v>
      </c>
      <c r="T118" s="78">
        <v>695</v>
      </c>
      <c r="U118" s="80">
        <f t="shared" si="2"/>
        <v>922.265</v>
      </c>
      <c r="V118" s="78"/>
      <c r="W118" s="79"/>
      <c r="X118" s="80">
        <f t="shared" si="3"/>
        <v>922.265</v>
      </c>
      <c r="Y118" s="86"/>
      <c r="Z118" s="86"/>
      <c r="AA118" s="86"/>
      <c r="AB118" s="86"/>
      <c r="AC118" s="86"/>
    </row>
    <row r="119" customHeight="1" spans="2:29">
      <c r="B119" s="54">
        <v>43327</v>
      </c>
      <c r="C119" s="55">
        <v>9236</v>
      </c>
      <c r="D119" s="56" t="s">
        <v>594</v>
      </c>
      <c r="E119" s="57" t="s">
        <v>43</v>
      </c>
      <c r="F119" s="58" t="s">
        <v>37</v>
      </c>
      <c r="G119" s="55">
        <v>2050</v>
      </c>
      <c r="H119" s="59">
        <v>14.35</v>
      </c>
      <c r="I119" s="93">
        <v>30899265</v>
      </c>
      <c r="J119" s="107">
        <v>2050</v>
      </c>
      <c r="K119" s="108">
        <v>14.35</v>
      </c>
      <c r="L119" s="106">
        <v>43330</v>
      </c>
      <c r="M119" s="95"/>
      <c r="N119" s="96"/>
      <c r="O119" s="96"/>
      <c r="P119" s="96"/>
      <c r="Q119" s="96"/>
      <c r="R119" s="96">
        <v>43334</v>
      </c>
      <c r="S119" s="65" t="s">
        <v>38</v>
      </c>
      <c r="T119" s="78">
        <v>583</v>
      </c>
      <c r="U119" s="80">
        <f t="shared" si="2"/>
        <v>8366.05</v>
      </c>
      <c r="V119" s="78"/>
      <c r="W119" s="79"/>
      <c r="X119" s="80">
        <f t="shared" si="3"/>
        <v>8366.05</v>
      </c>
      <c r="Y119" s="86"/>
      <c r="Z119" s="86"/>
      <c r="AA119" s="86"/>
      <c r="AB119" s="86"/>
      <c r="AC119" s="86"/>
    </row>
    <row r="120" customHeight="1" spans="2:29">
      <c r="B120" s="54"/>
      <c r="C120" s="55">
        <v>9238</v>
      </c>
      <c r="D120" s="56" t="s">
        <v>844</v>
      </c>
      <c r="E120" s="57" t="s">
        <v>224</v>
      </c>
      <c r="F120" s="58" t="s">
        <v>37</v>
      </c>
      <c r="G120" s="55">
        <v>207</v>
      </c>
      <c r="H120" s="59">
        <v>1.3968</v>
      </c>
      <c r="I120" s="93">
        <v>30899266</v>
      </c>
      <c r="J120" s="107">
        <v>207</v>
      </c>
      <c r="K120" s="108">
        <v>1.3968</v>
      </c>
      <c r="L120" s="106">
        <v>43328</v>
      </c>
      <c r="M120" s="95"/>
      <c r="N120" s="96"/>
      <c r="O120" s="96"/>
      <c r="P120" s="96"/>
      <c r="Q120" s="96"/>
      <c r="R120" s="96">
        <v>43335</v>
      </c>
      <c r="S120" s="65" t="s">
        <v>38</v>
      </c>
      <c r="T120" s="78">
        <v>592</v>
      </c>
      <c r="U120" s="80">
        <f t="shared" si="2"/>
        <v>826.9056</v>
      </c>
      <c r="V120" s="78"/>
      <c r="W120" s="79"/>
      <c r="X120" s="80">
        <f t="shared" si="3"/>
        <v>826.9056</v>
      </c>
      <c r="Y120" s="86"/>
      <c r="Z120" s="86"/>
      <c r="AA120" s="86"/>
      <c r="AB120" s="86"/>
      <c r="AC120" s="86"/>
    </row>
    <row r="121" customHeight="1" spans="2:29">
      <c r="B121" s="54"/>
      <c r="C121" s="55">
        <v>9247</v>
      </c>
      <c r="D121" s="56" t="s">
        <v>138</v>
      </c>
      <c r="E121" s="57" t="s">
        <v>845</v>
      </c>
      <c r="F121" s="58" t="s">
        <v>37</v>
      </c>
      <c r="G121" s="55">
        <v>40</v>
      </c>
      <c r="H121" s="59">
        <v>0.256</v>
      </c>
      <c r="I121" s="93">
        <v>30899267</v>
      </c>
      <c r="J121" s="107">
        <v>40</v>
      </c>
      <c r="K121" s="108">
        <v>0.256</v>
      </c>
      <c r="L121" s="106">
        <v>43328</v>
      </c>
      <c r="M121" s="95"/>
      <c r="N121" s="96"/>
      <c r="O121" s="96"/>
      <c r="P121" s="96"/>
      <c r="Q121" s="96" t="s">
        <v>846</v>
      </c>
      <c r="R121" s="96">
        <v>43341</v>
      </c>
      <c r="S121" s="65" t="s">
        <v>38</v>
      </c>
      <c r="T121" s="78">
        <v>800</v>
      </c>
      <c r="U121" s="80">
        <f t="shared" si="2"/>
        <v>204.8</v>
      </c>
      <c r="V121" s="78"/>
      <c r="W121" s="79">
        <v>340</v>
      </c>
      <c r="X121" s="80">
        <f t="shared" si="3"/>
        <v>544.8</v>
      </c>
      <c r="Y121" s="86"/>
      <c r="Z121" s="86"/>
      <c r="AA121" s="86"/>
      <c r="AB121" s="86"/>
      <c r="AC121" s="86"/>
    </row>
    <row r="122" customHeight="1" spans="2:29">
      <c r="B122" s="54"/>
      <c r="C122" s="55">
        <v>9248</v>
      </c>
      <c r="D122" s="56" t="s">
        <v>138</v>
      </c>
      <c r="E122" s="57" t="s">
        <v>713</v>
      </c>
      <c r="F122" s="58" t="s">
        <v>37</v>
      </c>
      <c r="G122" s="55">
        <v>30</v>
      </c>
      <c r="H122" s="59">
        <v>0.192</v>
      </c>
      <c r="I122" s="93">
        <v>30899268</v>
      </c>
      <c r="J122" s="107">
        <v>30</v>
      </c>
      <c r="K122" s="108">
        <v>0.192</v>
      </c>
      <c r="L122" s="106">
        <v>43328</v>
      </c>
      <c r="M122" s="95"/>
      <c r="N122" s="96"/>
      <c r="O122" s="96"/>
      <c r="P122" s="96"/>
      <c r="Q122" s="96" t="s">
        <v>847</v>
      </c>
      <c r="R122" s="96">
        <v>43345</v>
      </c>
      <c r="S122" s="65" t="s">
        <v>38</v>
      </c>
      <c r="T122" s="78">
        <v>520</v>
      </c>
      <c r="U122" s="80">
        <f t="shared" si="2"/>
        <v>99.84</v>
      </c>
      <c r="V122" s="78"/>
      <c r="W122" s="79">
        <v>340</v>
      </c>
      <c r="X122" s="80">
        <f t="shared" si="3"/>
        <v>439.84</v>
      </c>
      <c r="Y122" s="86"/>
      <c r="Z122" s="86"/>
      <c r="AA122" s="86"/>
      <c r="AB122" s="86"/>
      <c r="AC122" s="86"/>
    </row>
    <row r="123" customHeight="1" spans="2:29">
      <c r="B123" s="54"/>
      <c r="C123" s="55">
        <v>9249</v>
      </c>
      <c r="D123" s="56" t="s">
        <v>138</v>
      </c>
      <c r="E123" s="57" t="s">
        <v>712</v>
      </c>
      <c r="F123" s="58" t="s">
        <v>37</v>
      </c>
      <c r="G123" s="55">
        <v>40</v>
      </c>
      <c r="H123" s="59">
        <v>0.256</v>
      </c>
      <c r="I123" s="93">
        <v>30899269</v>
      </c>
      <c r="J123" s="107">
        <v>40</v>
      </c>
      <c r="K123" s="108">
        <v>0.256</v>
      </c>
      <c r="L123" s="106">
        <v>43328</v>
      </c>
      <c r="M123" s="95"/>
      <c r="N123" s="96"/>
      <c r="O123" s="96"/>
      <c r="P123" s="96"/>
      <c r="Q123" s="96" t="s">
        <v>848</v>
      </c>
      <c r="R123" s="96">
        <v>43350</v>
      </c>
      <c r="S123" s="65" t="s">
        <v>38</v>
      </c>
      <c r="T123" s="78">
        <v>617</v>
      </c>
      <c r="U123" s="80">
        <f t="shared" si="2"/>
        <v>157.952</v>
      </c>
      <c r="V123" s="78"/>
      <c r="W123" s="79">
        <v>340</v>
      </c>
      <c r="X123" s="80">
        <f t="shared" si="3"/>
        <v>497.952</v>
      </c>
      <c r="Y123" s="86"/>
      <c r="Z123" s="86"/>
      <c r="AA123" s="86"/>
      <c r="AB123" s="86"/>
      <c r="AC123" s="86"/>
    </row>
    <row r="124" customHeight="1" spans="2:29">
      <c r="B124" s="54"/>
      <c r="C124" s="55">
        <v>9250</v>
      </c>
      <c r="D124" s="56" t="s">
        <v>138</v>
      </c>
      <c r="E124" s="57" t="s">
        <v>711</v>
      </c>
      <c r="F124" s="58" t="s">
        <v>37</v>
      </c>
      <c r="G124" s="55">
        <v>40</v>
      </c>
      <c r="H124" s="59">
        <v>0.256</v>
      </c>
      <c r="I124" s="93">
        <v>30899270</v>
      </c>
      <c r="J124" s="107">
        <v>40</v>
      </c>
      <c r="K124" s="108">
        <v>0.256</v>
      </c>
      <c r="L124" s="106">
        <v>43328</v>
      </c>
      <c r="M124" s="95"/>
      <c r="N124" s="96"/>
      <c r="O124" s="96"/>
      <c r="P124" s="96"/>
      <c r="Q124" s="96" t="s">
        <v>849</v>
      </c>
      <c r="R124" s="96">
        <v>43340</v>
      </c>
      <c r="S124" s="65" t="s">
        <v>38</v>
      </c>
      <c r="T124" s="78">
        <v>530</v>
      </c>
      <c r="U124" s="80">
        <f t="shared" si="2"/>
        <v>135.68</v>
      </c>
      <c r="V124" s="78"/>
      <c r="W124" s="79">
        <v>340</v>
      </c>
      <c r="X124" s="80">
        <f t="shared" si="3"/>
        <v>475.68</v>
      </c>
      <c r="Y124" s="86"/>
      <c r="Z124" s="86"/>
      <c r="AA124" s="86"/>
      <c r="AB124" s="86"/>
      <c r="AC124" s="86"/>
    </row>
    <row r="125" customHeight="1" spans="2:29">
      <c r="B125" s="54"/>
      <c r="C125" s="55">
        <v>9251</v>
      </c>
      <c r="D125" s="56" t="s">
        <v>138</v>
      </c>
      <c r="E125" s="57" t="s">
        <v>709</v>
      </c>
      <c r="F125" s="58" t="s">
        <v>37</v>
      </c>
      <c r="G125" s="55">
        <v>45</v>
      </c>
      <c r="H125" s="59">
        <v>0.288</v>
      </c>
      <c r="I125" s="93">
        <v>30899271</v>
      </c>
      <c r="J125" s="107">
        <v>45</v>
      </c>
      <c r="K125" s="108">
        <v>0.288</v>
      </c>
      <c r="L125" s="106">
        <v>43328</v>
      </c>
      <c r="M125" s="95"/>
      <c r="N125" s="96"/>
      <c r="O125" s="96"/>
      <c r="P125" s="96"/>
      <c r="Q125" s="96" t="s">
        <v>850</v>
      </c>
      <c r="R125" s="96">
        <v>43345</v>
      </c>
      <c r="S125" s="65" t="s">
        <v>38</v>
      </c>
      <c r="T125" s="78">
        <v>490</v>
      </c>
      <c r="U125" s="80">
        <f t="shared" si="2"/>
        <v>141.12</v>
      </c>
      <c r="V125" s="78"/>
      <c r="W125" s="79">
        <v>340</v>
      </c>
      <c r="X125" s="80">
        <f t="shared" si="3"/>
        <v>481.12</v>
      </c>
      <c r="Y125" s="86"/>
      <c r="Z125" s="86"/>
      <c r="AA125" s="86"/>
      <c r="AB125" s="86"/>
      <c r="AC125" s="86"/>
    </row>
    <row r="126" customHeight="1" spans="2:29">
      <c r="B126" s="54"/>
      <c r="C126" s="55">
        <v>9252</v>
      </c>
      <c r="D126" s="56" t="s">
        <v>138</v>
      </c>
      <c r="E126" s="57" t="s">
        <v>708</v>
      </c>
      <c r="F126" s="58" t="s">
        <v>37</v>
      </c>
      <c r="G126" s="55">
        <v>35</v>
      </c>
      <c r="H126" s="59">
        <v>0.224</v>
      </c>
      <c r="I126" s="93">
        <v>30899272</v>
      </c>
      <c r="J126" s="107">
        <v>35</v>
      </c>
      <c r="K126" s="108">
        <v>0.224</v>
      </c>
      <c r="L126" s="106">
        <v>43328</v>
      </c>
      <c r="M126" s="95"/>
      <c r="N126" s="96"/>
      <c r="O126" s="96"/>
      <c r="P126" s="96"/>
      <c r="Q126" s="96" t="s">
        <v>851</v>
      </c>
      <c r="R126" s="96">
        <v>43344</v>
      </c>
      <c r="S126" s="65" t="s">
        <v>38</v>
      </c>
      <c r="T126" s="78">
        <v>500</v>
      </c>
      <c r="U126" s="80">
        <f t="shared" si="2"/>
        <v>112</v>
      </c>
      <c r="V126" s="78"/>
      <c r="W126" s="79">
        <v>340</v>
      </c>
      <c r="X126" s="80">
        <f t="shared" si="3"/>
        <v>452</v>
      </c>
      <c r="Y126" s="86"/>
      <c r="Z126" s="86"/>
      <c r="AA126" s="86"/>
      <c r="AB126" s="86"/>
      <c r="AC126" s="86"/>
    </row>
    <row r="127" customHeight="1" spans="2:29">
      <c r="B127" s="54"/>
      <c r="C127" s="55">
        <v>9253</v>
      </c>
      <c r="D127" s="56" t="s">
        <v>138</v>
      </c>
      <c r="E127" s="57" t="s">
        <v>707</v>
      </c>
      <c r="F127" s="58" t="s">
        <v>37</v>
      </c>
      <c r="G127" s="55">
        <v>60</v>
      </c>
      <c r="H127" s="59">
        <v>0.384</v>
      </c>
      <c r="I127" s="93">
        <v>30899273</v>
      </c>
      <c r="J127" s="107">
        <v>60</v>
      </c>
      <c r="K127" s="108">
        <v>0.384</v>
      </c>
      <c r="L127" s="106">
        <v>43328</v>
      </c>
      <c r="M127" s="95"/>
      <c r="N127" s="96"/>
      <c r="O127" s="96"/>
      <c r="P127" s="96"/>
      <c r="Q127" s="96" t="s">
        <v>847</v>
      </c>
      <c r="R127" s="96">
        <v>43345</v>
      </c>
      <c r="S127" s="65" t="s">
        <v>38</v>
      </c>
      <c r="T127" s="78">
        <v>430</v>
      </c>
      <c r="U127" s="80">
        <f t="shared" si="2"/>
        <v>165.12</v>
      </c>
      <c r="V127" s="78"/>
      <c r="W127" s="79">
        <v>340</v>
      </c>
      <c r="X127" s="80">
        <f t="shared" si="3"/>
        <v>505.12</v>
      </c>
      <c r="Y127" s="86"/>
      <c r="Z127" s="86"/>
      <c r="AA127" s="86"/>
      <c r="AB127" s="86"/>
      <c r="AC127" s="86"/>
    </row>
    <row r="128" customHeight="1" spans="2:29">
      <c r="B128" s="54"/>
      <c r="C128" s="55">
        <v>9254</v>
      </c>
      <c r="D128" s="56" t="s">
        <v>138</v>
      </c>
      <c r="E128" s="57" t="s">
        <v>139</v>
      </c>
      <c r="F128" s="58" t="s">
        <v>37</v>
      </c>
      <c r="G128" s="55">
        <v>92</v>
      </c>
      <c r="H128" s="59">
        <v>0.5888</v>
      </c>
      <c r="I128" s="93">
        <v>30899274</v>
      </c>
      <c r="J128" s="107">
        <v>92</v>
      </c>
      <c r="K128" s="108">
        <v>0.5888</v>
      </c>
      <c r="L128" s="106">
        <v>43328</v>
      </c>
      <c r="M128" s="95"/>
      <c r="N128" s="96"/>
      <c r="O128" s="96"/>
      <c r="P128" s="96"/>
      <c r="Q128" s="96"/>
      <c r="R128" s="96">
        <v>43336</v>
      </c>
      <c r="S128" s="65" t="s">
        <v>38</v>
      </c>
      <c r="T128" s="78">
        <v>635</v>
      </c>
      <c r="U128" s="80">
        <f t="shared" si="2"/>
        <v>373.888</v>
      </c>
      <c r="V128" s="78"/>
      <c r="W128" s="79">
        <v>340</v>
      </c>
      <c r="X128" s="80">
        <f t="shared" si="3"/>
        <v>713.888</v>
      </c>
      <c r="Y128" s="86"/>
      <c r="Z128" s="86"/>
      <c r="AA128" s="86"/>
      <c r="AB128" s="86"/>
      <c r="AC128" s="86"/>
    </row>
    <row r="129" customHeight="1" spans="2:29">
      <c r="B129" s="54"/>
      <c r="C129" s="55">
        <v>9255</v>
      </c>
      <c r="D129" s="56" t="s">
        <v>138</v>
      </c>
      <c r="E129" s="57" t="s">
        <v>561</v>
      </c>
      <c r="F129" s="58" t="s">
        <v>37</v>
      </c>
      <c r="G129" s="55">
        <v>70</v>
      </c>
      <c r="H129" s="59">
        <v>0.448</v>
      </c>
      <c r="I129" s="93">
        <v>30899275</v>
      </c>
      <c r="J129" s="107">
        <v>70</v>
      </c>
      <c r="K129" s="108">
        <v>0.448</v>
      </c>
      <c r="L129" s="106">
        <v>43328</v>
      </c>
      <c r="M129" s="95"/>
      <c r="N129" s="96"/>
      <c r="O129" s="96"/>
      <c r="P129" s="96"/>
      <c r="Q129" s="96" t="s">
        <v>850</v>
      </c>
      <c r="R129" s="96">
        <v>43340</v>
      </c>
      <c r="S129" s="65" t="s">
        <v>38</v>
      </c>
      <c r="T129" s="78">
        <v>500</v>
      </c>
      <c r="U129" s="80">
        <f t="shared" si="2"/>
        <v>224</v>
      </c>
      <c r="V129" s="78"/>
      <c r="W129" s="79">
        <v>340</v>
      </c>
      <c r="X129" s="80">
        <f t="shared" si="3"/>
        <v>564</v>
      </c>
      <c r="Y129" s="86"/>
      <c r="Z129" s="86"/>
      <c r="AA129" s="86"/>
      <c r="AB129" s="86"/>
      <c r="AC129" s="86"/>
    </row>
    <row r="130" customHeight="1" spans="2:29">
      <c r="B130" s="54"/>
      <c r="C130" s="55">
        <v>9256</v>
      </c>
      <c r="D130" s="56" t="s">
        <v>138</v>
      </c>
      <c r="E130" s="57" t="s">
        <v>459</v>
      </c>
      <c r="F130" s="58" t="s">
        <v>37</v>
      </c>
      <c r="G130" s="55">
        <v>70</v>
      </c>
      <c r="H130" s="59">
        <v>0.448</v>
      </c>
      <c r="I130" s="93">
        <v>30899276</v>
      </c>
      <c r="J130" s="107">
        <v>70</v>
      </c>
      <c r="K130" s="108">
        <v>0.448</v>
      </c>
      <c r="L130" s="106">
        <v>43328</v>
      </c>
      <c r="M130" s="95"/>
      <c r="N130" s="96"/>
      <c r="O130" s="96"/>
      <c r="P130" s="96"/>
      <c r="Q130" s="96" t="s">
        <v>852</v>
      </c>
      <c r="R130" s="96">
        <v>43334</v>
      </c>
      <c r="S130" s="65" t="s">
        <v>38</v>
      </c>
      <c r="T130" s="78">
        <v>540</v>
      </c>
      <c r="U130" s="80">
        <f t="shared" si="2"/>
        <v>241.92</v>
      </c>
      <c r="V130" s="78"/>
      <c r="W130" s="79">
        <v>340</v>
      </c>
      <c r="X130" s="80">
        <f t="shared" si="3"/>
        <v>581.92</v>
      </c>
      <c r="Y130" s="86"/>
      <c r="Z130" s="86"/>
      <c r="AA130" s="86"/>
      <c r="AB130" s="86"/>
      <c r="AC130" s="86"/>
    </row>
    <row r="131" customHeight="1" spans="2:29">
      <c r="B131" s="54"/>
      <c r="C131" s="55">
        <v>9257</v>
      </c>
      <c r="D131" s="56" t="s">
        <v>138</v>
      </c>
      <c r="E131" s="57" t="s">
        <v>458</v>
      </c>
      <c r="F131" s="58" t="s">
        <v>37</v>
      </c>
      <c r="G131" s="55">
        <v>122</v>
      </c>
      <c r="H131" s="59">
        <v>0.7808</v>
      </c>
      <c r="I131" s="93">
        <v>30899277</v>
      </c>
      <c r="J131" s="107">
        <v>122</v>
      </c>
      <c r="K131" s="108">
        <v>0.7808</v>
      </c>
      <c r="L131" s="106">
        <v>43328</v>
      </c>
      <c r="M131" s="95"/>
      <c r="N131" s="96"/>
      <c r="O131" s="96"/>
      <c r="P131" s="96"/>
      <c r="Q131" s="96" t="s">
        <v>846</v>
      </c>
      <c r="R131" s="96">
        <v>43341</v>
      </c>
      <c r="S131" s="65" t="s">
        <v>38</v>
      </c>
      <c r="T131" s="78">
        <v>500</v>
      </c>
      <c r="U131" s="80">
        <f t="shared" si="2"/>
        <v>390.4</v>
      </c>
      <c r="V131" s="78"/>
      <c r="W131" s="79">
        <f>G131*3+40</f>
        <v>406</v>
      </c>
      <c r="X131" s="80">
        <f t="shared" si="3"/>
        <v>796.4</v>
      </c>
      <c r="Y131" s="86"/>
      <c r="Z131" s="86"/>
      <c r="AA131" s="86"/>
      <c r="AB131" s="86"/>
      <c r="AC131" s="86"/>
    </row>
    <row r="132" customHeight="1" spans="2:29">
      <c r="B132" s="54"/>
      <c r="C132" s="55">
        <v>9258</v>
      </c>
      <c r="D132" s="56" t="s">
        <v>138</v>
      </c>
      <c r="E132" s="57" t="s">
        <v>462</v>
      </c>
      <c r="F132" s="58" t="s">
        <v>37</v>
      </c>
      <c r="G132" s="55">
        <v>115</v>
      </c>
      <c r="H132" s="59">
        <v>0.736</v>
      </c>
      <c r="I132" s="93">
        <v>30899278</v>
      </c>
      <c r="J132" s="107">
        <v>115</v>
      </c>
      <c r="K132" s="108">
        <v>0.736</v>
      </c>
      <c r="L132" s="106">
        <v>43328</v>
      </c>
      <c r="M132" s="95"/>
      <c r="N132" s="96"/>
      <c r="O132" s="96"/>
      <c r="P132" s="96"/>
      <c r="Q132" s="96" t="s">
        <v>851</v>
      </c>
      <c r="R132" s="96">
        <v>43344</v>
      </c>
      <c r="S132" s="65" t="s">
        <v>38</v>
      </c>
      <c r="T132" s="78">
        <v>621</v>
      </c>
      <c r="U132" s="80">
        <f t="shared" ref="U132:U195" si="4">T132*H132</f>
        <v>457.056</v>
      </c>
      <c r="V132" s="78"/>
      <c r="W132" s="79">
        <f>G132*3+40</f>
        <v>385</v>
      </c>
      <c r="X132" s="80">
        <f t="shared" ref="X132:X195" si="5">W132+U132</f>
        <v>842.056</v>
      </c>
      <c r="Y132" s="86"/>
      <c r="Z132" s="86"/>
      <c r="AA132" s="86"/>
      <c r="AB132" s="86"/>
      <c r="AC132" s="86"/>
    </row>
    <row r="133" customHeight="1" spans="2:29">
      <c r="B133" s="54"/>
      <c r="C133" s="55">
        <v>9259</v>
      </c>
      <c r="D133" s="56" t="s">
        <v>138</v>
      </c>
      <c r="E133" s="57" t="s">
        <v>461</v>
      </c>
      <c r="F133" s="58" t="s">
        <v>37</v>
      </c>
      <c r="G133" s="55">
        <v>85</v>
      </c>
      <c r="H133" s="59">
        <v>0.544</v>
      </c>
      <c r="I133" s="93">
        <v>30899279</v>
      </c>
      <c r="J133" s="107">
        <v>85</v>
      </c>
      <c r="K133" s="108">
        <v>0.544</v>
      </c>
      <c r="L133" s="106">
        <v>43328</v>
      </c>
      <c r="M133" s="95"/>
      <c r="N133" s="96"/>
      <c r="O133" s="96"/>
      <c r="P133" s="96"/>
      <c r="Q133" s="96"/>
      <c r="R133" s="96">
        <v>43335</v>
      </c>
      <c r="S133" s="65" t="s">
        <v>38</v>
      </c>
      <c r="T133" s="78">
        <v>764</v>
      </c>
      <c r="U133" s="80">
        <f t="shared" si="4"/>
        <v>415.616</v>
      </c>
      <c r="V133" s="78"/>
      <c r="W133" s="79">
        <v>340</v>
      </c>
      <c r="X133" s="80">
        <f t="shared" si="5"/>
        <v>755.616</v>
      </c>
      <c r="Y133" s="86"/>
      <c r="Z133" s="86"/>
      <c r="AA133" s="86"/>
      <c r="AB133" s="86"/>
      <c r="AC133" s="86"/>
    </row>
    <row r="134" customHeight="1" spans="2:29">
      <c r="B134" s="54"/>
      <c r="C134" s="55">
        <v>9260</v>
      </c>
      <c r="D134" s="56" t="s">
        <v>138</v>
      </c>
      <c r="E134" s="57" t="s">
        <v>457</v>
      </c>
      <c r="F134" s="58" t="s">
        <v>37</v>
      </c>
      <c r="G134" s="55">
        <v>130</v>
      </c>
      <c r="H134" s="59">
        <v>0.832</v>
      </c>
      <c r="I134" s="93">
        <v>30899280</v>
      </c>
      <c r="J134" s="107">
        <v>130</v>
      </c>
      <c r="K134" s="108">
        <v>0.832</v>
      </c>
      <c r="L134" s="106">
        <v>43328</v>
      </c>
      <c r="M134" s="95"/>
      <c r="N134" s="96"/>
      <c r="O134" s="96"/>
      <c r="P134" s="96"/>
      <c r="Q134" s="96" t="s">
        <v>850</v>
      </c>
      <c r="R134" s="96">
        <v>43344</v>
      </c>
      <c r="S134" s="65" t="s">
        <v>38</v>
      </c>
      <c r="T134" s="78">
        <v>670</v>
      </c>
      <c r="U134" s="80">
        <f t="shared" si="4"/>
        <v>557.44</v>
      </c>
      <c r="V134" s="78"/>
      <c r="W134" s="79">
        <f>G134*3+40</f>
        <v>430</v>
      </c>
      <c r="X134" s="80">
        <f t="shared" si="5"/>
        <v>987.44</v>
      </c>
      <c r="Y134" s="86"/>
      <c r="Z134" s="86"/>
      <c r="AA134" s="86"/>
      <c r="AB134" s="86"/>
      <c r="AC134" s="86"/>
    </row>
    <row r="135" customHeight="1" spans="2:29">
      <c r="B135" s="54"/>
      <c r="C135" s="55">
        <v>9261</v>
      </c>
      <c r="D135" s="56" t="s">
        <v>138</v>
      </c>
      <c r="E135" s="57" t="s">
        <v>456</v>
      </c>
      <c r="F135" s="58" t="s">
        <v>37</v>
      </c>
      <c r="G135" s="55">
        <v>210</v>
      </c>
      <c r="H135" s="59">
        <v>1.344</v>
      </c>
      <c r="I135" s="93">
        <v>30899281</v>
      </c>
      <c r="J135" s="107">
        <v>210</v>
      </c>
      <c r="K135" s="108">
        <v>1.344</v>
      </c>
      <c r="L135" s="106">
        <v>43328</v>
      </c>
      <c r="M135" s="95"/>
      <c r="N135" s="96"/>
      <c r="O135" s="96"/>
      <c r="P135" s="96"/>
      <c r="Q135" s="96" t="s">
        <v>853</v>
      </c>
      <c r="R135" s="96">
        <v>43343</v>
      </c>
      <c r="S135" s="65" t="s">
        <v>38</v>
      </c>
      <c r="T135" s="78">
        <v>760</v>
      </c>
      <c r="U135" s="80">
        <f t="shared" si="4"/>
        <v>1021.44</v>
      </c>
      <c r="V135" s="78"/>
      <c r="W135" s="79">
        <f>G135*3+40*H135</f>
        <v>683.76</v>
      </c>
      <c r="X135" s="80">
        <f t="shared" si="5"/>
        <v>1705.2</v>
      </c>
      <c r="Y135" s="86"/>
      <c r="Z135" s="86"/>
      <c r="AA135" s="86"/>
      <c r="AB135" s="86"/>
      <c r="AC135" s="86"/>
    </row>
    <row r="136" customHeight="1" spans="2:29">
      <c r="B136" s="54"/>
      <c r="C136" s="55">
        <v>9262</v>
      </c>
      <c r="D136" s="56" t="s">
        <v>138</v>
      </c>
      <c r="E136" s="57" t="s">
        <v>455</v>
      </c>
      <c r="F136" s="58" t="s">
        <v>37</v>
      </c>
      <c r="G136" s="55">
        <v>90</v>
      </c>
      <c r="H136" s="59">
        <v>0.576</v>
      </c>
      <c r="I136" s="93">
        <v>30899282</v>
      </c>
      <c r="J136" s="107">
        <v>90</v>
      </c>
      <c r="K136" s="108">
        <v>0.576</v>
      </c>
      <c r="L136" s="106">
        <v>43328</v>
      </c>
      <c r="M136" s="95"/>
      <c r="N136" s="96"/>
      <c r="O136" s="96"/>
      <c r="P136" s="96"/>
      <c r="Q136" s="96" t="s">
        <v>847</v>
      </c>
      <c r="R136" s="96">
        <v>43345</v>
      </c>
      <c r="S136" s="65" t="s">
        <v>38</v>
      </c>
      <c r="T136" s="78">
        <v>780</v>
      </c>
      <c r="U136" s="80">
        <f t="shared" si="4"/>
        <v>449.28</v>
      </c>
      <c r="V136" s="78"/>
      <c r="W136" s="79">
        <v>340</v>
      </c>
      <c r="X136" s="80">
        <f t="shared" si="5"/>
        <v>789.28</v>
      </c>
      <c r="Y136" s="86"/>
      <c r="Z136" s="86"/>
      <c r="AA136" s="86"/>
      <c r="AB136" s="86"/>
      <c r="AC136" s="86"/>
    </row>
    <row r="137" customHeight="1" spans="2:29">
      <c r="B137" s="54"/>
      <c r="C137" s="55">
        <v>9263</v>
      </c>
      <c r="D137" s="56" t="s">
        <v>138</v>
      </c>
      <c r="E137" s="57" t="s">
        <v>560</v>
      </c>
      <c r="F137" s="58" t="s">
        <v>37</v>
      </c>
      <c r="G137" s="55">
        <v>60</v>
      </c>
      <c r="H137" s="59">
        <v>0.384</v>
      </c>
      <c r="I137" s="93">
        <v>30899283</v>
      </c>
      <c r="J137" s="107">
        <v>60</v>
      </c>
      <c r="K137" s="108">
        <v>0.384</v>
      </c>
      <c r="L137" s="106">
        <v>43328</v>
      </c>
      <c r="M137" s="95"/>
      <c r="N137" s="96"/>
      <c r="O137" s="96"/>
      <c r="P137" s="96"/>
      <c r="Q137" s="96" t="s">
        <v>852</v>
      </c>
      <c r="R137" s="96">
        <v>43334</v>
      </c>
      <c r="S137" s="65" t="s">
        <v>38</v>
      </c>
      <c r="T137" s="78">
        <v>320</v>
      </c>
      <c r="U137" s="80">
        <f t="shared" si="4"/>
        <v>122.88</v>
      </c>
      <c r="V137" s="78"/>
      <c r="W137" s="79">
        <v>340</v>
      </c>
      <c r="X137" s="80">
        <f t="shared" si="5"/>
        <v>462.88</v>
      </c>
      <c r="Y137" s="86"/>
      <c r="Z137" s="86"/>
      <c r="AA137" s="86"/>
      <c r="AB137" s="86"/>
      <c r="AC137" s="86"/>
    </row>
    <row r="138" customHeight="1" spans="2:29">
      <c r="B138" s="54"/>
      <c r="C138" s="55">
        <v>9264</v>
      </c>
      <c r="D138" s="56" t="s">
        <v>138</v>
      </c>
      <c r="E138" s="57" t="s">
        <v>585</v>
      </c>
      <c r="F138" s="58" t="s">
        <v>37</v>
      </c>
      <c r="G138" s="55">
        <v>40</v>
      </c>
      <c r="H138" s="59">
        <v>0.256</v>
      </c>
      <c r="I138" s="93">
        <v>30899284</v>
      </c>
      <c r="J138" s="107">
        <v>40</v>
      </c>
      <c r="K138" s="108">
        <v>0.256</v>
      </c>
      <c r="L138" s="106">
        <v>43328</v>
      </c>
      <c r="M138" s="95"/>
      <c r="N138" s="96"/>
      <c r="O138" s="96"/>
      <c r="P138" s="96"/>
      <c r="Q138" s="96" t="s">
        <v>850</v>
      </c>
      <c r="R138" s="96">
        <v>43335</v>
      </c>
      <c r="S138" s="65" t="s">
        <v>38</v>
      </c>
      <c r="T138" s="78">
        <v>320</v>
      </c>
      <c r="U138" s="80">
        <f t="shared" si="4"/>
        <v>81.92</v>
      </c>
      <c r="V138" s="78"/>
      <c r="W138" s="79">
        <v>340</v>
      </c>
      <c r="X138" s="80">
        <f t="shared" si="5"/>
        <v>421.92</v>
      </c>
      <c r="Y138" s="86"/>
      <c r="Z138" s="86"/>
      <c r="AA138" s="86"/>
      <c r="AB138" s="86"/>
      <c r="AC138" s="86"/>
    </row>
    <row r="139" customHeight="1" spans="2:29">
      <c r="B139" s="54"/>
      <c r="C139" s="55">
        <v>9265</v>
      </c>
      <c r="D139" s="56" t="s">
        <v>138</v>
      </c>
      <c r="E139" s="57" t="s">
        <v>559</v>
      </c>
      <c r="F139" s="58" t="s">
        <v>37</v>
      </c>
      <c r="G139" s="55">
        <v>82</v>
      </c>
      <c r="H139" s="59">
        <v>0.5248</v>
      </c>
      <c r="I139" s="93">
        <v>30899285</v>
      </c>
      <c r="J139" s="107">
        <v>82</v>
      </c>
      <c r="K139" s="108">
        <v>0.5248</v>
      </c>
      <c r="L139" s="106">
        <v>43328</v>
      </c>
      <c r="M139" s="95"/>
      <c r="N139" s="96"/>
      <c r="O139" s="96"/>
      <c r="P139" s="96"/>
      <c r="Q139" s="96" t="s">
        <v>847</v>
      </c>
      <c r="R139" s="96">
        <v>43345</v>
      </c>
      <c r="S139" s="65" t="s">
        <v>38</v>
      </c>
      <c r="T139" s="78">
        <v>410</v>
      </c>
      <c r="U139" s="80">
        <f t="shared" si="4"/>
        <v>215.168</v>
      </c>
      <c r="V139" s="78"/>
      <c r="W139" s="79">
        <v>340</v>
      </c>
      <c r="X139" s="80">
        <f t="shared" si="5"/>
        <v>555.168</v>
      </c>
      <c r="Y139" s="86"/>
      <c r="Z139" s="86"/>
      <c r="AA139" s="86"/>
      <c r="AB139" s="86"/>
      <c r="AC139" s="86"/>
    </row>
    <row r="140" customHeight="1" spans="2:29">
      <c r="B140" s="54"/>
      <c r="C140" s="55">
        <v>9266</v>
      </c>
      <c r="D140" s="56" t="s">
        <v>138</v>
      </c>
      <c r="E140" s="57" t="s">
        <v>453</v>
      </c>
      <c r="F140" s="58" t="s">
        <v>37</v>
      </c>
      <c r="G140" s="55">
        <v>91</v>
      </c>
      <c r="H140" s="59">
        <v>0.5824</v>
      </c>
      <c r="I140" s="93">
        <v>30899286</v>
      </c>
      <c r="J140" s="107">
        <v>91</v>
      </c>
      <c r="K140" s="108">
        <v>0.5824</v>
      </c>
      <c r="L140" s="106">
        <v>43328</v>
      </c>
      <c r="M140" s="95"/>
      <c r="N140" s="96"/>
      <c r="O140" s="96"/>
      <c r="P140" s="96"/>
      <c r="Q140" s="96" t="s">
        <v>852</v>
      </c>
      <c r="R140" s="96">
        <v>43334</v>
      </c>
      <c r="S140" s="65" t="s">
        <v>38</v>
      </c>
      <c r="T140" s="78">
        <v>580</v>
      </c>
      <c r="U140" s="80">
        <f t="shared" si="4"/>
        <v>337.792</v>
      </c>
      <c r="V140" s="78"/>
      <c r="W140" s="79">
        <v>340</v>
      </c>
      <c r="X140" s="80">
        <f t="shared" si="5"/>
        <v>677.792</v>
      </c>
      <c r="Y140" s="86"/>
      <c r="Z140" s="86"/>
      <c r="AA140" s="86"/>
      <c r="AB140" s="86"/>
      <c r="AC140" s="86"/>
    </row>
    <row r="141" customHeight="1" spans="2:29">
      <c r="B141" s="54"/>
      <c r="C141" s="55">
        <v>9267</v>
      </c>
      <c r="D141" s="56" t="s">
        <v>138</v>
      </c>
      <c r="E141" s="57" t="s">
        <v>452</v>
      </c>
      <c r="F141" s="58" t="s">
        <v>37</v>
      </c>
      <c r="G141" s="55">
        <v>131</v>
      </c>
      <c r="H141" s="59">
        <v>0.8384</v>
      </c>
      <c r="I141" s="93">
        <v>30899287</v>
      </c>
      <c r="J141" s="107">
        <v>131</v>
      </c>
      <c r="K141" s="108">
        <v>0.8384</v>
      </c>
      <c r="L141" s="106">
        <v>43328</v>
      </c>
      <c r="M141" s="95"/>
      <c r="N141" s="96"/>
      <c r="O141" s="96"/>
      <c r="P141" s="96"/>
      <c r="Q141" s="96"/>
      <c r="R141" s="96">
        <v>43336</v>
      </c>
      <c r="S141" s="65" t="s">
        <v>38</v>
      </c>
      <c r="T141" s="78">
        <v>650</v>
      </c>
      <c r="U141" s="80">
        <f t="shared" si="4"/>
        <v>544.96</v>
      </c>
      <c r="V141" s="78"/>
      <c r="W141" s="79">
        <f>G141*3+40</f>
        <v>433</v>
      </c>
      <c r="X141" s="80">
        <f t="shared" si="5"/>
        <v>977.96</v>
      </c>
      <c r="Y141" s="86"/>
      <c r="Z141" s="86"/>
      <c r="AA141" s="86"/>
      <c r="AB141" s="86"/>
      <c r="AC141" s="86"/>
    </row>
    <row r="142" customHeight="1" spans="2:29">
      <c r="B142" s="54"/>
      <c r="C142" s="55">
        <v>9268</v>
      </c>
      <c r="D142" s="56" t="s">
        <v>138</v>
      </c>
      <c r="E142" s="57" t="s">
        <v>558</v>
      </c>
      <c r="F142" s="58" t="s">
        <v>37</v>
      </c>
      <c r="G142" s="55">
        <v>80</v>
      </c>
      <c r="H142" s="59">
        <v>0.512</v>
      </c>
      <c r="I142" s="93">
        <v>30899288</v>
      </c>
      <c r="J142" s="107">
        <v>80</v>
      </c>
      <c r="K142" s="108">
        <v>0.512</v>
      </c>
      <c r="L142" s="106">
        <v>43328</v>
      </c>
      <c r="M142" s="95"/>
      <c r="N142" s="96"/>
      <c r="O142" s="96"/>
      <c r="P142" s="96"/>
      <c r="Q142" s="96" t="s">
        <v>851</v>
      </c>
      <c r="R142" s="96">
        <v>43344</v>
      </c>
      <c r="S142" s="65" t="s">
        <v>38</v>
      </c>
      <c r="T142" s="78">
        <v>540</v>
      </c>
      <c r="U142" s="80">
        <f t="shared" si="4"/>
        <v>276.48</v>
      </c>
      <c r="V142" s="78"/>
      <c r="W142" s="79">
        <v>340</v>
      </c>
      <c r="X142" s="80">
        <f t="shared" si="5"/>
        <v>616.48</v>
      </c>
      <c r="Y142" s="86"/>
      <c r="Z142" s="86"/>
      <c r="AA142" s="86"/>
      <c r="AB142" s="86"/>
      <c r="AC142" s="86"/>
    </row>
    <row r="143" customHeight="1" spans="2:29">
      <c r="B143" s="54"/>
      <c r="C143" s="55">
        <v>9269</v>
      </c>
      <c r="D143" s="56" t="s">
        <v>138</v>
      </c>
      <c r="E143" s="57" t="s">
        <v>454</v>
      </c>
      <c r="F143" s="58" t="s">
        <v>37</v>
      </c>
      <c r="G143" s="55">
        <v>60</v>
      </c>
      <c r="H143" s="59">
        <v>0.384</v>
      </c>
      <c r="I143" s="93">
        <v>30899289</v>
      </c>
      <c r="J143" s="107">
        <v>60</v>
      </c>
      <c r="K143" s="108">
        <v>0.384</v>
      </c>
      <c r="L143" s="106">
        <v>43328</v>
      </c>
      <c r="M143" s="95"/>
      <c r="N143" s="96"/>
      <c r="O143" s="96"/>
      <c r="P143" s="96"/>
      <c r="Q143" s="96" t="s">
        <v>851</v>
      </c>
      <c r="R143" s="96">
        <v>43344</v>
      </c>
      <c r="S143" s="65" t="s">
        <v>38</v>
      </c>
      <c r="T143" s="78">
        <v>580</v>
      </c>
      <c r="U143" s="80">
        <f t="shared" si="4"/>
        <v>222.72</v>
      </c>
      <c r="V143" s="78"/>
      <c r="W143" s="79">
        <v>340</v>
      </c>
      <c r="X143" s="80">
        <f t="shared" si="5"/>
        <v>562.72</v>
      </c>
      <c r="Y143" s="86"/>
      <c r="Z143" s="86"/>
      <c r="AA143" s="86"/>
      <c r="AB143" s="86"/>
      <c r="AC143" s="86"/>
    </row>
    <row r="144" customHeight="1" spans="2:29">
      <c r="B144" s="54"/>
      <c r="C144" s="55">
        <v>9270</v>
      </c>
      <c r="D144" s="56" t="s">
        <v>138</v>
      </c>
      <c r="E144" s="57" t="s">
        <v>451</v>
      </c>
      <c r="F144" s="58" t="s">
        <v>37</v>
      </c>
      <c r="G144" s="55">
        <v>70</v>
      </c>
      <c r="H144" s="59">
        <v>0.448</v>
      </c>
      <c r="I144" s="93">
        <v>30899290</v>
      </c>
      <c r="J144" s="107">
        <v>70</v>
      </c>
      <c r="K144" s="108">
        <v>0.448</v>
      </c>
      <c r="L144" s="106">
        <v>43328</v>
      </c>
      <c r="M144" s="95"/>
      <c r="N144" s="96"/>
      <c r="O144" s="96"/>
      <c r="P144" s="96"/>
      <c r="Q144" s="96" t="s">
        <v>850</v>
      </c>
      <c r="R144" s="96">
        <v>43344</v>
      </c>
      <c r="S144" s="65" t="s">
        <v>38</v>
      </c>
      <c r="T144" s="78">
        <v>540</v>
      </c>
      <c r="U144" s="80">
        <f t="shared" si="4"/>
        <v>241.92</v>
      </c>
      <c r="V144" s="78"/>
      <c r="W144" s="79">
        <v>340</v>
      </c>
      <c r="X144" s="80">
        <f t="shared" si="5"/>
        <v>581.92</v>
      </c>
      <c r="Y144" s="86"/>
      <c r="Z144" s="86"/>
      <c r="AA144" s="86"/>
      <c r="AB144" s="86"/>
      <c r="AC144" s="86"/>
    </row>
    <row r="145" customHeight="1" spans="2:29">
      <c r="B145" s="54"/>
      <c r="C145" s="55">
        <v>9271</v>
      </c>
      <c r="D145" s="56" t="s">
        <v>138</v>
      </c>
      <c r="E145" s="57" t="s">
        <v>702</v>
      </c>
      <c r="F145" s="58" t="s">
        <v>37</v>
      </c>
      <c r="G145" s="55">
        <v>90</v>
      </c>
      <c r="H145" s="59">
        <v>0.576</v>
      </c>
      <c r="I145" s="93">
        <v>30899291</v>
      </c>
      <c r="J145" s="107">
        <v>90</v>
      </c>
      <c r="K145" s="108">
        <v>0.576</v>
      </c>
      <c r="L145" s="106">
        <v>43328</v>
      </c>
      <c r="M145" s="95"/>
      <c r="N145" s="96"/>
      <c r="O145" s="96"/>
      <c r="P145" s="96"/>
      <c r="Q145" s="96" t="s">
        <v>849</v>
      </c>
      <c r="R145" s="96">
        <v>43340</v>
      </c>
      <c r="S145" s="65" t="s">
        <v>38</v>
      </c>
      <c r="T145" s="78">
        <v>540</v>
      </c>
      <c r="U145" s="80">
        <f t="shared" si="4"/>
        <v>311.04</v>
      </c>
      <c r="V145" s="78"/>
      <c r="W145" s="79">
        <v>340</v>
      </c>
      <c r="X145" s="80">
        <f t="shared" si="5"/>
        <v>651.04</v>
      </c>
      <c r="Y145" s="86"/>
      <c r="Z145" s="86"/>
      <c r="AA145" s="86"/>
      <c r="AB145" s="86"/>
      <c r="AC145" s="86"/>
    </row>
    <row r="146" customHeight="1" spans="2:29">
      <c r="B146" s="54"/>
      <c r="C146" s="55">
        <v>9272</v>
      </c>
      <c r="D146" s="56" t="s">
        <v>138</v>
      </c>
      <c r="E146" s="57" t="s">
        <v>450</v>
      </c>
      <c r="F146" s="58" t="s">
        <v>37</v>
      </c>
      <c r="G146" s="55">
        <v>90</v>
      </c>
      <c r="H146" s="59">
        <v>0.576</v>
      </c>
      <c r="I146" s="93">
        <v>30899292</v>
      </c>
      <c r="J146" s="107">
        <v>90</v>
      </c>
      <c r="K146" s="108">
        <v>0.576</v>
      </c>
      <c r="L146" s="106">
        <v>43328</v>
      </c>
      <c r="M146" s="95"/>
      <c r="N146" s="96"/>
      <c r="O146" s="96"/>
      <c r="P146" s="96"/>
      <c r="Q146" s="96" t="s">
        <v>852</v>
      </c>
      <c r="R146" s="96">
        <v>43334</v>
      </c>
      <c r="S146" s="65" t="s">
        <v>38</v>
      </c>
      <c r="T146" s="78">
        <v>580</v>
      </c>
      <c r="U146" s="80">
        <f t="shared" si="4"/>
        <v>334.08</v>
      </c>
      <c r="V146" s="78"/>
      <c r="W146" s="79">
        <v>340</v>
      </c>
      <c r="X146" s="80">
        <f t="shared" si="5"/>
        <v>674.08</v>
      </c>
      <c r="Y146" s="86"/>
      <c r="Z146" s="86"/>
      <c r="AA146" s="86"/>
      <c r="AB146" s="86"/>
      <c r="AC146" s="86"/>
    </row>
    <row r="147" customHeight="1" spans="2:29">
      <c r="B147" s="54"/>
      <c r="C147" s="55">
        <v>9273</v>
      </c>
      <c r="D147" s="56" t="s">
        <v>138</v>
      </c>
      <c r="E147" s="57" t="s">
        <v>450</v>
      </c>
      <c r="F147" s="58" t="s">
        <v>37</v>
      </c>
      <c r="G147" s="55">
        <v>81</v>
      </c>
      <c r="H147" s="59">
        <v>0.5184</v>
      </c>
      <c r="I147" s="93">
        <v>30899293</v>
      </c>
      <c r="J147" s="107">
        <v>81</v>
      </c>
      <c r="K147" s="108">
        <v>0.5184</v>
      </c>
      <c r="L147" s="106">
        <v>43328</v>
      </c>
      <c r="M147" s="95"/>
      <c r="N147" s="96"/>
      <c r="O147" s="96"/>
      <c r="P147" s="96"/>
      <c r="Q147" s="96" t="s">
        <v>852</v>
      </c>
      <c r="R147" s="96">
        <v>43334</v>
      </c>
      <c r="S147" s="65" t="s">
        <v>38</v>
      </c>
      <c r="T147" s="78">
        <v>580</v>
      </c>
      <c r="U147" s="80">
        <f t="shared" si="4"/>
        <v>300.672</v>
      </c>
      <c r="V147" s="78"/>
      <c r="W147" s="79">
        <v>340</v>
      </c>
      <c r="X147" s="80">
        <f t="shared" si="5"/>
        <v>640.672</v>
      </c>
      <c r="Y147" s="86"/>
      <c r="Z147" s="86"/>
      <c r="AA147" s="86"/>
      <c r="AB147" s="86"/>
      <c r="AC147" s="86"/>
    </row>
    <row r="148" customHeight="1" spans="2:29">
      <c r="B148" s="54"/>
      <c r="C148" s="55">
        <v>9282</v>
      </c>
      <c r="D148" s="56" t="s">
        <v>205</v>
      </c>
      <c r="E148" s="57" t="s">
        <v>206</v>
      </c>
      <c r="F148" s="58" t="s">
        <v>37</v>
      </c>
      <c r="G148" s="55">
        <v>230</v>
      </c>
      <c r="H148" s="59">
        <v>1.517</v>
      </c>
      <c r="I148" s="93">
        <v>30899294</v>
      </c>
      <c r="J148" s="107">
        <v>230</v>
      </c>
      <c r="K148" s="108">
        <v>1.517</v>
      </c>
      <c r="L148" s="106">
        <v>43328</v>
      </c>
      <c r="M148" s="95"/>
      <c r="N148" s="96"/>
      <c r="O148" s="96"/>
      <c r="P148" s="96"/>
      <c r="Q148" s="96"/>
      <c r="R148" s="96">
        <v>43336</v>
      </c>
      <c r="S148" s="65" t="s">
        <v>38</v>
      </c>
      <c r="T148" s="78">
        <v>659</v>
      </c>
      <c r="U148" s="80">
        <f t="shared" si="4"/>
        <v>999.703</v>
      </c>
      <c r="V148" s="78"/>
      <c r="W148" s="79"/>
      <c r="X148" s="80">
        <f t="shared" si="5"/>
        <v>999.703</v>
      </c>
      <c r="Y148" s="86"/>
      <c r="Z148" s="86"/>
      <c r="AA148" s="86"/>
      <c r="AB148" s="86"/>
      <c r="AC148" s="86"/>
    </row>
    <row r="149" customHeight="1" spans="2:29">
      <c r="B149" s="54"/>
      <c r="C149" s="55">
        <v>9283</v>
      </c>
      <c r="D149" s="56" t="s">
        <v>268</v>
      </c>
      <c r="E149" s="57" t="s">
        <v>245</v>
      </c>
      <c r="F149" s="58" t="s">
        <v>37</v>
      </c>
      <c r="G149" s="55">
        <v>235</v>
      </c>
      <c r="H149" s="59">
        <v>1.5805</v>
      </c>
      <c r="I149" s="93">
        <v>30899295</v>
      </c>
      <c r="J149" s="107">
        <v>235</v>
      </c>
      <c r="K149" s="108">
        <v>1.5805</v>
      </c>
      <c r="L149" s="106">
        <v>43328</v>
      </c>
      <c r="M149" s="95"/>
      <c r="N149" s="96"/>
      <c r="O149" s="96"/>
      <c r="P149" s="96"/>
      <c r="Q149" s="96"/>
      <c r="R149" s="96">
        <v>43339</v>
      </c>
      <c r="S149" s="65" t="s">
        <v>38</v>
      </c>
      <c r="T149" s="78">
        <v>530</v>
      </c>
      <c r="U149" s="80">
        <f t="shared" si="4"/>
        <v>837.665</v>
      </c>
      <c r="V149" s="78"/>
      <c r="W149" s="79"/>
      <c r="X149" s="80">
        <f t="shared" si="5"/>
        <v>837.665</v>
      </c>
      <c r="Y149" s="86"/>
      <c r="Z149" s="86"/>
      <c r="AA149" s="86"/>
      <c r="AB149" s="86"/>
      <c r="AC149" s="86"/>
    </row>
    <row r="150" customHeight="1" spans="2:29">
      <c r="B150" s="54">
        <v>43329</v>
      </c>
      <c r="C150" s="55">
        <v>9340</v>
      </c>
      <c r="D150" s="56" t="s">
        <v>185</v>
      </c>
      <c r="E150" s="57" t="s">
        <v>186</v>
      </c>
      <c r="F150" s="58" t="s">
        <v>37</v>
      </c>
      <c r="G150" s="55">
        <v>200</v>
      </c>
      <c r="H150" s="59">
        <v>1.28</v>
      </c>
      <c r="I150" s="93">
        <v>30899236</v>
      </c>
      <c r="J150" s="107">
        <v>200</v>
      </c>
      <c r="K150" s="108">
        <v>1.28</v>
      </c>
      <c r="L150" s="106">
        <v>43330</v>
      </c>
      <c r="M150" s="95"/>
      <c r="N150" s="96"/>
      <c r="O150" s="96"/>
      <c r="P150" s="96"/>
      <c r="Q150" s="96"/>
      <c r="R150" s="96">
        <v>43337</v>
      </c>
      <c r="S150" s="65" t="s">
        <v>38</v>
      </c>
      <c r="T150" s="78">
        <v>690</v>
      </c>
      <c r="U150" s="80">
        <f t="shared" si="4"/>
        <v>883.2</v>
      </c>
      <c r="V150" s="78"/>
      <c r="W150" s="79"/>
      <c r="X150" s="80">
        <f t="shared" si="5"/>
        <v>883.2</v>
      </c>
      <c r="Y150" s="86"/>
      <c r="Z150" s="86"/>
      <c r="AA150" s="86"/>
      <c r="AB150" s="86"/>
      <c r="AC150" s="86"/>
    </row>
    <row r="151" customHeight="1" spans="2:29">
      <c r="B151" s="54"/>
      <c r="C151" s="55">
        <v>9341</v>
      </c>
      <c r="D151" s="56" t="s">
        <v>641</v>
      </c>
      <c r="E151" s="57" t="s">
        <v>642</v>
      </c>
      <c r="F151" s="58" t="s">
        <v>37</v>
      </c>
      <c r="G151" s="55">
        <v>200</v>
      </c>
      <c r="H151" s="59">
        <v>1.454</v>
      </c>
      <c r="I151" s="93">
        <v>30899237</v>
      </c>
      <c r="J151" s="107">
        <v>200</v>
      </c>
      <c r="K151" s="108">
        <v>1.454</v>
      </c>
      <c r="L151" s="106">
        <v>43330</v>
      </c>
      <c r="M151" s="95"/>
      <c r="N151" s="96"/>
      <c r="O151" s="96"/>
      <c r="P151" s="96"/>
      <c r="Q151" s="96"/>
      <c r="R151" s="96">
        <v>43337</v>
      </c>
      <c r="S151" s="65" t="s">
        <v>38</v>
      </c>
      <c r="T151" s="78">
        <v>725</v>
      </c>
      <c r="U151" s="80">
        <f t="shared" si="4"/>
        <v>1054.15</v>
      </c>
      <c r="V151" s="78"/>
      <c r="W151" s="79"/>
      <c r="X151" s="80">
        <f t="shared" si="5"/>
        <v>1054.15</v>
      </c>
      <c r="Y151" s="86"/>
      <c r="Z151" s="86"/>
      <c r="AA151" s="86"/>
      <c r="AB151" s="86"/>
      <c r="AC151" s="86"/>
    </row>
    <row r="152" customHeight="1" spans="2:29">
      <c r="B152" s="54"/>
      <c r="C152" s="55">
        <v>9342</v>
      </c>
      <c r="D152" s="56" t="s">
        <v>323</v>
      </c>
      <c r="E152" s="57" t="s">
        <v>278</v>
      </c>
      <c r="F152" s="58" t="s">
        <v>37</v>
      </c>
      <c r="G152" s="55">
        <v>412</v>
      </c>
      <c r="H152" s="59">
        <v>3.0598</v>
      </c>
      <c r="I152" s="93">
        <v>30899238</v>
      </c>
      <c r="J152" s="107">
        <v>412</v>
      </c>
      <c r="K152" s="108">
        <v>3.0598</v>
      </c>
      <c r="L152" s="106">
        <v>43330</v>
      </c>
      <c r="M152" s="95"/>
      <c r="N152" s="96"/>
      <c r="O152" s="96"/>
      <c r="P152" s="96"/>
      <c r="Q152" s="96"/>
      <c r="R152" s="96">
        <v>43337</v>
      </c>
      <c r="S152" s="65" t="s">
        <v>38</v>
      </c>
      <c r="T152" s="78">
        <v>520</v>
      </c>
      <c r="U152" s="80">
        <f t="shared" si="4"/>
        <v>1591.096</v>
      </c>
      <c r="V152" s="78"/>
      <c r="W152" s="79"/>
      <c r="X152" s="80">
        <f t="shared" si="5"/>
        <v>1591.096</v>
      </c>
      <c r="Y152" s="86"/>
      <c r="Z152" s="86"/>
      <c r="AA152" s="86"/>
      <c r="AB152" s="86"/>
      <c r="AC152" s="86"/>
    </row>
    <row r="153" customHeight="1" spans="2:29">
      <c r="B153" s="54"/>
      <c r="C153" s="55">
        <v>9343</v>
      </c>
      <c r="D153" s="56" t="s">
        <v>265</v>
      </c>
      <c r="E153" s="57" t="s">
        <v>266</v>
      </c>
      <c r="F153" s="58" t="s">
        <v>37</v>
      </c>
      <c r="G153" s="55">
        <v>200</v>
      </c>
      <c r="H153" s="59">
        <v>1.37</v>
      </c>
      <c r="I153" s="93">
        <v>30899239</v>
      </c>
      <c r="J153" s="107">
        <v>200</v>
      </c>
      <c r="K153" s="108">
        <v>1.37</v>
      </c>
      <c r="L153" s="106">
        <v>43330</v>
      </c>
      <c r="M153" s="95"/>
      <c r="N153" s="96"/>
      <c r="O153" s="96"/>
      <c r="P153" s="96"/>
      <c r="Q153" s="96"/>
      <c r="R153" s="96">
        <v>43337</v>
      </c>
      <c r="S153" s="65" t="s">
        <v>38</v>
      </c>
      <c r="T153" s="78">
        <v>660</v>
      </c>
      <c r="U153" s="80">
        <f t="shared" si="4"/>
        <v>904.2</v>
      </c>
      <c r="V153" s="78"/>
      <c r="W153" s="79"/>
      <c r="X153" s="80">
        <f t="shared" si="5"/>
        <v>904.2</v>
      </c>
      <c r="Y153" s="86"/>
      <c r="Z153" s="86"/>
      <c r="AA153" s="86"/>
      <c r="AB153" s="86"/>
      <c r="AC153" s="86"/>
    </row>
    <row r="154" customHeight="1" spans="2:29">
      <c r="B154" s="54"/>
      <c r="C154" s="55">
        <v>9344</v>
      </c>
      <c r="D154" s="56" t="s">
        <v>679</v>
      </c>
      <c r="E154" s="57" t="s">
        <v>278</v>
      </c>
      <c r="F154" s="58" t="s">
        <v>37</v>
      </c>
      <c r="G154" s="55">
        <v>470</v>
      </c>
      <c r="H154" s="59">
        <v>3.104</v>
      </c>
      <c r="I154" s="93">
        <v>30899240</v>
      </c>
      <c r="J154" s="107">
        <v>470</v>
      </c>
      <c r="K154" s="108">
        <v>3.104</v>
      </c>
      <c r="L154" s="106">
        <v>43330</v>
      </c>
      <c r="M154" s="95"/>
      <c r="N154" s="96"/>
      <c r="O154" s="96"/>
      <c r="P154" s="96"/>
      <c r="Q154" s="96"/>
      <c r="R154" s="96">
        <v>43337</v>
      </c>
      <c r="S154" s="65" t="s">
        <v>38</v>
      </c>
      <c r="T154" s="78">
        <v>520</v>
      </c>
      <c r="U154" s="80">
        <f t="shared" si="4"/>
        <v>1614.08</v>
      </c>
      <c r="V154" s="78"/>
      <c r="W154" s="79"/>
      <c r="X154" s="80">
        <f t="shared" si="5"/>
        <v>1614.08</v>
      </c>
      <c r="Y154" s="86"/>
      <c r="Z154" s="86"/>
      <c r="AA154" s="86"/>
      <c r="AB154" s="86"/>
      <c r="AC154" s="86"/>
    </row>
    <row r="155" customHeight="1" spans="2:29">
      <c r="B155" s="54"/>
      <c r="C155" s="55">
        <v>9347</v>
      </c>
      <c r="D155" s="56" t="s">
        <v>230</v>
      </c>
      <c r="E155" s="57" t="s">
        <v>231</v>
      </c>
      <c r="F155" s="58" t="s">
        <v>37</v>
      </c>
      <c r="G155" s="55">
        <v>200</v>
      </c>
      <c r="H155" s="59">
        <v>1.315</v>
      </c>
      <c r="I155" s="93">
        <v>30899241</v>
      </c>
      <c r="J155" s="107">
        <v>200</v>
      </c>
      <c r="K155" s="108">
        <v>1.315</v>
      </c>
      <c r="L155" s="106">
        <v>43330</v>
      </c>
      <c r="M155" s="95"/>
      <c r="N155" s="96"/>
      <c r="O155" s="96"/>
      <c r="P155" s="96"/>
      <c r="Q155" s="96"/>
      <c r="R155" s="96">
        <v>43335</v>
      </c>
      <c r="S155" s="65" t="s">
        <v>38</v>
      </c>
      <c r="T155" s="78">
        <v>592</v>
      </c>
      <c r="U155" s="80">
        <f t="shared" si="4"/>
        <v>778.48</v>
      </c>
      <c r="V155" s="78"/>
      <c r="W155" s="79"/>
      <c r="X155" s="80">
        <f t="shared" si="5"/>
        <v>778.48</v>
      </c>
      <c r="Y155" s="86"/>
      <c r="Z155" s="86"/>
      <c r="AA155" s="86"/>
      <c r="AB155" s="86"/>
      <c r="AC155" s="86"/>
    </row>
    <row r="156" customHeight="1" spans="2:29">
      <c r="B156" s="54"/>
      <c r="C156" s="55">
        <v>9351</v>
      </c>
      <c r="D156" s="56" t="s">
        <v>75</v>
      </c>
      <c r="E156" s="57" t="s">
        <v>76</v>
      </c>
      <c r="F156" s="58" t="s">
        <v>37</v>
      </c>
      <c r="G156" s="55">
        <v>250</v>
      </c>
      <c r="H156" s="59">
        <v>1.528</v>
      </c>
      <c r="I156" s="93">
        <v>30899242</v>
      </c>
      <c r="J156" s="107">
        <v>250</v>
      </c>
      <c r="K156" s="108">
        <v>1.528</v>
      </c>
      <c r="L156" s="106">
        <v>43330</v>
      </c>
      <c r="M156" s="95"/>
      <c r="N156" s="96"/>
      <c r="O156" s="96"/>
      <c r="P156" s="96"/>
      <c r="Q156" s="96"/>
      <c r="R156" s="96">
        <v>43337</v>
      </c>
      <c r="S156" s="65" t="s">
        <v>38</v>
      </c>
      <c r="T156" s="78">
        <v>490</v>
      </c>
      <c r="U156" s="80">
        <f t="shared" si="4"/>
        <v>748.72</v>
      </c>
      <c r="V156" s="78"/>
      <c r="W156" s="79"/>
      <c r="X156" s="80">
        <f t="shared" si="5"/>
        <v>748.72</v>
      </c>
      <c r="Y156" s="86"/>
      <c r="Z156" s="86"/>
      <c r="AA156" s="86"/>
      <c r="AB156" s="86"/>
      <c r="AC156" s="86"/>
    </row>
    <row r="157" customHeight="1" spans="2:29">
      <c r="B157" s="54"/>
      <c r="C157" s="55">
        <v>9363</v>
      </c>
      <c r="D157" s="56" t="s">
        <v>209</v>
      </c>
      <c r="E157" s="57" t="s">
        <v>210</v>
      </c>
      <c r="F157" s="58" t="s">
        <v>37</v>
      </c>
      <c r="G157" s="55">
        <v>300</v>
      </c>
      <c r="H157" s="59">
        <v>2.262</v>
      </c>
      <c r="I157" s="93">
        <v>30899243</v>
      </c>
      <c r="J157" s="107">
        <v>300</v>
      </c>
      <c r="K157" s="108">
        <v>2.262</v>
      </c>
      <c r="L157" s="106">
        <v>43330</v>
      </c>
      <c r="M157" s="95"/>
      <c r="N157" s="96"/>
      <c r="O157" s="96"/>
      <c r="P157" s="96"/>
      <c r="Q157" s="96" t="s">
        <v>854</v>
      </c>
      <c r="R157" s="96">
        <v>43343</v>
      </c>
      <c r="S157" s="65" t="s">
        <v>38</v>
      </c>
      <c r="T157" s="78">
        <v>563</v>
      </c>
      <c r="U157" s="80">
        <f t="shared" si="4"/>
        <v>1273.506</v>
      </c>
      <c r="V157" s="78"/>
      <c r="W157" s="79"/>
      <c r="X157" s="80">
        <f t="shared" si="5"/>
        <v>1273.506</v>
      </c>
      <c r="Y157" s="86"/>
      <c r="Z157" s="86"/>
      <c r="AA157" s="86"/>
      <c r="AB157" s="86"/>
      <c r="AC157" s="86"/>
    </row>
    <row r="158" customHeight="1" spans="2:29">
      <c r="B158" s="54"/>
      <c r="C158" s="55">
        <v>9370</v>
      </c>
      <c r="D158" s="56" t="s">
        <v>816</v>
      </c>
      <c r="E158" s="57" t="s">
        <v>53</v>
      </c>
      <c r="F158" s="58" t="s">
        <v>37</v>
      </c>
      <c r="G158" s="55">
        <v>1850</v>
      </c>
      <c r="H158" s="59">
        <v>17.27</v>
      </c>
      <c r="I158" s="93">
        <v>30899244</v>
      </c>
      <c r="J158" s="107">
        <v>1850</v>
      </c>
      <c r="K158" s="108">
        <v>17.27</v>
      </c>
      <c r="L158" s="106">
        <v>43330</v>
      </c>
      <c r="M158" s="95"/>
      <c r="N158" s="96"/>
      <c r="O158" s="96"/>
      <c r="P158" s="96"/>
      <c r="Q158" s="96"/>
      <c r="R158" s="96">
        <v>43339</v>
      </c>
      <c r="S158" s="65" t="s">
        <v>38</v>
      </c>
      <c r="T158" s="78">
        <v>450</v>
      </c>
      <c r="U158" s="80">
        <f t="shared" si="4"/>
        <v>7771.5</v>
      </c>
      <c r="V158" s="78"/>
      <c r="W158" s="79"/>
      <c r="X158" s="80">
        <f t="shared" si="5"/>
        <v>7771.5</v>
      </c>
      <c r="Y158" s="86"/>
      <c r="Z158" s="86"/>
      <c r="AA158" s="86"/>
      <c r="AB158" s="86"/>
      <c r="AC158" s="86"/>
    </row>
    <row r="159" customHeight="1" spans="2:29">
      <c r="B159" s="54"/>
      <c r="C159" s="55">
        <v>9377</v>
      </c>
      <c r="D159" s="56" t="s">
        <v>316</v>
      </c>
      <c r="E159" s="57" t="s">
        <v>317</v>
      </c>
      <c r="F159" s="58" t="s">
        <v>37</v>
      </c>
      <c r="G159" s="55">
        <v>210</v>
      </c>
      <c r="H159" s="59">
        <v>1.452</v>
      </c>
      <c r="I159" s="93">
        <v>30899245</v>
      </c>
      <c r="J159" s="107">
        <v>210</v>
      </c>
      <c r="K159" s="108">
        <v>1.452</v>
      </c>
      <c r="L159" s="106">
        <v>43330</v>
      </c>
      <c r="M159" s="95"/>
      <c r="N159" s="96"/>
      <c r="O159" s="96"/>
      <c r="P159" s="96"/>
      <c r="Q159" s="96"/>
      <c r="R159" s="96">
        <v>43339</v>
      </c>
      <c r="S159" s="65" t="s">
        <v>38</v>
      </c>
      <c r="T159" s="78">
        <v>695</v>
      </c>
      <c r="U159" s="80">
        <f t="shared" si="4"/>
        <v>1009.14</v>
      </c>
      <c r="V159" s="78"/>
      <c r="W159" s="79"/>
      <c r="X159" s="80">
        <f t="shared" si="5"/>
        <v>1009.14</v>
      </c>
      <c r="Y159" s="86"/>
      <c r="Z159" s="86"/>
      <c r="AA159" s="86"/>
      <c r="AB159" s="86"/>
      <c r="AC159" s="86"/>
    </row>
    <row r="160" customHeight="1" spans="2:29">
      <c r="B160" s="54"/>
      <c r="C160" s="55">
        <v>9378</v>
      </c>
      <c r="D160" s="56" t="s">
        <v>355</v>
      </c>
      <c r="E160" s="57" t="s">
        <v>356</v>
      </c>
      <c r="F160" s="58" t="s">
        <v>37</v>
      </c>
      <c r="G160" s="55">
        <v>270</v>
      </c>
      <c r="H160" s="59">
        <v>1.824</v>
      </c>
      <c r="I160" s="93">
        <v>30899246</v>
      </c>
      <c r="J160" s="107">
        <v>270</v>
      </c>
      <c r="K160" s="108">
        <v>1.824</v>
      </c>
      <c r="L160" s="106">
        <v>43330</v>
      </c>
      <c r="M160" s="95"/>
      <c r="N160" s="96"/>
      <c r="O160" s="96"/>
      <c r="P160" s="96"/>
      <c r="Q160" s="96"/>
      <c r="R160" s="96">
        <v>43340</v>
      </c>
      <c r="S160" s="65" t="s">
        <v>38</v>
      </c>
      <c r="T160" s="78">
        <v>517</v>
      </c>
      <c r="U160" s="80">
        <f t="shared" si="4"/>
        <v>943.008</v>
      </c>
      <c r="V160" s="78"/>
      <c r="W160" s="79"/>
      <c r="X160" s="80">
        <f t="shared" si="5"/>
        <v>943.008</v>
      </c>
      <c r="Y160" s="86"/>
      <c r="Z160" s="86"/>
      <c r="AA160" s="86"/>
      <c r="AB160" s="86"/>
      <c r="AC160" s="86"/>
    </row>
    <row r="161" customHeight="1" spans="2:29">
      <c r="B161" s="54"/>
      <c r="C161" s="55">
        <v>9379</v>
      </c>
      <c r="D161" s="56" t="s">
        <v>202</v>
      </c>
      <c r="E161" s="57" t="s">
        <v>61</v>
      </c>
      <c r="F161" s="58" t="s">
        <v>37</v>
      </c>
      <c r="G161" s="55">
        <v>221</v>
      </c>
      <c r="H161" s="59">
        <v>1.4144</v>
      </c>
      <c r="I161" s="93">
        <v>30899247</v>
      </c>
      <c r="J161" s="107">
        <v>221</v>
      </c>
      <c r="K161" s="108">
        <v>1.4144</v>
      </c>
      <c r="L161" s="106">
        <v>43330</v>
      </c>
      <c r="M161" s="95"/>
      <c r="N161" s="96"/>
      <c r="O161" s="96"/>
      <c r="P161" s="96"/>
      <c r="Q161" s="96"/>
      <c r="R161" s="96">
        <v>43333</v>
      </c>
      <c r="S161" s="65" t="s">
        <v>38</v>
      </c>
      <c r="T161" s="78">
        <v>410</v>
      </c>
      <c r="U161" s="80">
        <f t="shared" si="4"/>
        <v>579.904</v>
      </c>
      <c r="V161" s="78"/>
      <c r="W161" s="79"/>
      <c r="X161" s="80">
        <f t="shared" si="5"/>
        <v>579.904</v>
      </c>
      <c r="Y161" s="86"/>
      <c r="Z161" s="86"/>
      <c r="AA161" s="86"/>
      <c r="AB161" s="86"/>
      <c r="AC161" s="86"/>
    </row>
    <row r="162" customHeight="1" spans="2:29">
      <c r="B162" s="54"/>
      <c r="C162" s="55">
        <v>9401</v>
      </c>
      <c r="D162" s="56" t="s">
        <v>529</v>
      </c>
      <c r="E162" s="57" t="s">
        <v>530</v>
      </c>
      <c r="F162" s="58" t="s">
        <v>37</v>
      </c>
      <c r="G162" s="55">
        <v>231</v>
      </c>
      <c r="H162" s="59">
        <v>1.4934</v>
      </c>
      <c r="I162" s="93">
        <v>30899248</v>
      </c>
      <c r="J162" s="107">
        <v>231</v>
      </c>
      <c r="K162" s="108">
        <v>1.4934</v>
      </c>
      <c r="L162" s="106">
        <v>43330</v>
      </c>
      <c r="M162" s="95"/>
      <c r="N162" s="96"/>
      <c r="O162" s="96"/>
      <c r="P162" s="96"/>
      <c r="Q162" s="96"/>
      <c r="R162" s="96">
        <v>43338</v>
      </c>
      <c r="S162" s="65" t="s">
        <v>38</v>
      </c>
      <c r="T162" s="78">
        <v>669</v>
      </c>
      <c r="U162" s="80">
        <f t="shared" si="4"/>
        <v>999.0846</v>
      </c>
      <c r="V162" s="78"/>
      <c r="W162" s="79"/>
      <c r="X162" s="80">
        <f t="shared" si="5"/>
        <v>999.0846</v>
      </c>
      <c r="Y162" s="86"/>
      <c r="Z162" s="86"/>
      <c r="AA162" s="86"/>
      <c r="AB162" s="86"/>
      <c r="AC162" s="86"/>
    </row>
    <row r="163" customHeight="1" spans="2:29">
      <c r="B163" s="54"/>
      <c r="C163" s="55">
        <v>9402</v>
      </c>
      <c r="D163" s="56" t="s">
        <v>474</v>
      </c>
      <c r="E163" s="57" t="s">
        <v>475</v>
      </c>
      <c r="F163" s="58" t="s">
        <v>37</v>
      </c>
      <c r="G163" s="55">
        <v>230</v>
      </c>
      <c r="H163" s="59">
        <v>1.472</v>
      </c>
      <c r="I163" s="93">
        <v>30899249</v>
      </c>
      <c r="J163" s="107">
        <v>230</v>
      </c>
      <c r="K163" s="108">
        <v>1.472</v>
      </c>
      <c r="L163" s="106">
        <v>43330</v>
      </c>
      <c r="M163" s="95"/>
      <c r="N163" s="96"/>
      <c r="O163" s="96"/>
      <c r="P163" s="96"/>
      <c r="Q163" s="96"/>
      <c r="R163" s="96">
        <v>43338</v>
      </c>
      <c r="S163" s="65" t="s">
        <v>38</v>
      </c>
      <c r="T163" s="78">
        <v>695</v>
      </c>
      <c r="U163" s="80">
        <f t="shared" si="4"/>
        <v>1023.04</v>
      </c>
      <c r="V163" s="78"/>
      <c r="W163" s="79"/>
      <c r="X163" s="80">
        <f t="shared" si="5"/>
        <v>1023.04</v>
      </c>
      <c r="Y163" s="86"/>
      <c r="Z163" s="86"/>
      <c r="AA163" s="86"/>
      <c r="AB163" s="86"/>
      <c r="AC163" s="86"/>
    </row>
    <row r="164" customHeight="1" spans="2:29">
      <c r="B164" s="54"/>
      <c r="C164" s="55">
        <v>9403</v>
      </c>
      <c r="D164" s="56" t="s">
        <v>54</v>
      </c>
      <c r="E164" s="57" t="s">
        <v>55</v>
      </c>
      <c r="F164" s="58" t="s">
        <v>37</v>
      </c>
      <c r="G164" s="55">
        <v>415</v>
      </c>
      <c r="H164" s="59">
        <v>2.683</v>
      </c>
      <c r="I164" s="93">
        <v>30899250</v>
      </c>
      <c r="J164" s="107">
        <v>415</v>
      </c>
      <c r="K164" s="108">
        <v>2.683</v>
      </c>
      <c r="L164" s="106">
        <v>43330</v>
      </c>
      <c r="M164" s="95"/>
      <c r="N164" s="96"/>
      <c r="O164" s="96"/>
      <c r="P164" s="96"/>
      <c r="Q164" s="96"/>
      <c r="R164" s="96">
        <v>43338</v>
      </c>
      <c r="S164" s="65" t="s">
        <v>38</v>
      </c>
      <c r="T164" s="78">
        <v>672</v>
      </c>
      <c r="U164" s="80">
        <f t="shared" si="4"/>
        <v>1802.976</v>
      </c>
      <c r="V164" s="78"/>
      <c r="W164" s="79"/>
      <c r="X164" s="80">
        <f t="shared" si="5"/>
        <v>1802.976</v>
      </c>
      <c r="Y164" s="86"/>
      <c r="Z164" s="86"/>
      <c r="AA164" s="86"/>
      <c r="AB164" s="86"/>
      <c r="AC164" s="86"/>
    </row>
    <row r="165" customHeight="1" spans="2:29">
      <c r="B165" s="54"/>
      <c r="C165" s="55">
        <v>9404</v>
      </c>
      <c r="D165" s="56" t="s">
        <v>606</v>
      </c>
      <c r="E165" s="57" t="s">
        <v>607</v>
      </c>
      <c r="F165" s="58" t="s">
        <v>37</v>
      </c>
      <c r="G165" s="55">
        <v>221</v>
      </c>
      <c r="H165" s="59">
        <v>1.4144</v>
      </c>
      <c r="I165" s="93">
        <v>30899251</v>
      </c>
      <c r="J165" s="107">
        <v>221</v>
      </c>
      <c r="K165" s="108">
        <v>1.4144</v>
      </c>
      <c r="L165" s="106">
        <v>43330</v>
      </c>
      <c r="M165" s="95"/>
      <c r="N165" s="96"/>
      <c r="O165" s="96"/>
      <c r="P165" s="96"/>
      <c r="Q165" s="96"/>
      <c r="R165" s="96">
        <v>43338</v>
      </c>
      <c r="S165" s="65" t="s">
        <v>38</v>
      </c>
      <c r="T165" s="78">
        <v>734</v>
      </c>
      <c r="U165" s="80">
        <f t="shared" si="4"/>
        <v>1038.1696</v>
      </c>
      <c r="V165" s="78"/>
      <c r="W165" s="79"/>
      <c r="X165" s="80">
        <f t="shared" si="5"/>
        <v>1038.1696</v>
      </c>
      <c r="Y165" s="86"/>
      <c r="Z165" s="86"/>
      <c r="AA165" s="86"/>
      <c r="AB165" s="86"/>
      <c r="AC165" s="86"/>
    </row>
    <row r="166" customHeight="1" spans="2:29">
      <c r="B166" s="54"/>
      <c r="C166" s="60">
        <v>9499</v>
      </c>
      <c r="D166" s="56" t="s">
        <v>50</v>
      </c>
      <c r="E166" s="57" t="s">
        <v>51</v>
      </c>
      <c r="F166" s="58" t="s">
        <v>37</v>
      </c>
      <c r="G166" s="55">
        <v>1930</v>
      </c>
      <c r="H166" s="59">
        <v>14.737</v>
      </c>
      <c r="I166" s="93">
        <v>30899252</v>
      </c>
      <c r="J166" s="107">
        <v>1930</v>
      </c>
      <c r="K166" s="108">
        <v>14.737</v>
      </c>
      <c r="L166" s="106">
        <v>43330</v>
      </c>
      <c r="M166" s="95"/>
      <c r="N166" s="96"/>
      <c r="O166" s="96"/>
      <c r="P166" s="96"/>
      <c r="Q166" s="96"/>
      <c r="R166" s="96">
        <v>43334</v>
      </c>
      <c r="S166" s="65" t="s">
        <v>38</v>
      </c>
      <c r="T166" s="78">
        <v>490</v>
      </c>
      <c r="U166" s="80">
        <f t="shared" si="4"/>
        <v>7221.13</v>
      </c>
      <c r="V166" s="78"/>
      <c r="W166" s="79"/>
      <c r="X166" s="80">
        <f t="shared" si="5"/>
        <v>7221.13</v>
      </c>
      <c r="Y166" s="86"/>
      <c r="Z166" s="86"/>
      <c r="AA166" s="86"/>
      <c r="AB166" s="86"/>
      <c r="AC166" s="86"/>
    </row>
    <row r="167" customHeight="1" spans="2:29">
      <c r="B167" s="54"/>
      <c r="C167" s="55">
        <v>9508</v>
      </c>
      <c r="D167" s="56" t="s">
        <v>60</v>
      </c>
      <c r="E167" s="57" t="s">
        <v>61</v>
      </c>
      <c r="F167" s="58" t="s">
        <v>37</v>
      </c>
      <c r="G167" s="55">
        <v>1680</v>
      </c>
      <c r="H167" s="59">
        <v>11.256</v>
      </c>
      <c r="I167" s="93">
        <v>30899253</v>
      </c>
      <c r="J167" s="107">
        <v>1680</v>
      </c>
      <c r="K167" s="108">
        <v>11.256</v>
      </c>
      <c r="L167" s="106">
        <v>43330</v>
      </c>
      <c r="M167" s="95"/>
      <c r="N167" s="96"/>
      <c r="O167" s="96"/>
      <c r="P167" s="96"/>
      <c r="Q167" s="96"/>
      <c r="R167" s="96">
        <v>43333</v>
      </c>
      <c r="S167" s="65" t="s">
        <v>38</v>
      </c>
      <c r="T167" s="78">
        <v>320</v>
      </c>
      <c r="U167" s="80">
        <f t="shared" si="4"/>
        <v>3601.92</v>
      </c>
      <c r="V167" s="78"/>
      <c r="W167" s="79"/>
      <c r="X167" s="80">
        <f t="shared" si="5"/>
        <v>3601.92</v>
      </c>
      <c r="Y167" s="86"/>
      <c r="Z167" s="86"/>
      <c r="AA167" s="86"/>
      <c r="AB167" s="86"/>
      <c r="AC167" s="86"/>
    </row>
    <row r="168" customHeight="1" spans="2:29">
      <c r="B168" s="54"/>
      <c r="C168" s="55">
        <v>9513</v>
      </c>
      <c r="D168" s="56" t="s">
        <v>574</v>
      </c>
      <c r="E168" s="57" t="s">
        <v>575</v>
      </c>
      <c r="F168" s="58" t="s">
        <v>37</v>
      </c>
      <c r="G168" s="55">
        <v>620</v>
      </c>
      <c r="H168" s="59">
        <v>4.178</v>
      </c>
      <c r="I168" s="93">
        <v>30899254</v>
      </c>
      <c r="J168" s="107">
        <v>620</v>
      </c>
      <c r="K168" s="108">
        <v>4.178</v>
      </c>
      <c r="L168" s="106">
        <v>43330</v>
      </c>
      <c r="M168" s="95"/>
      <c r="N168" s="96"/>
      <c r="O168" s="96"/>
      <c r="P168" s="96"/>
      <c r="Q168" s="96"/>
      <c r="R168" s="96">
        <v>43336</v>
      </c>
      <c r="S168" s="65" t="s">
        <v>38</v>
      </c>
      <c r="T168" s="78">
        <v>621</v>
      </c>
      <c r="U168" s="80">
        <f t="shared" si="4"/>
        <v>2594.538</v>
      </c>
      <c r="V168" s="78"/>
      <c r="W168" s="79"/>
      <c r="X168" s="80">
        <f t="shared" si="5"/>
        <v>2594.538</v>
      </c>
      <c r="Y168" s="86"/>
      <c r="Z168" s="86"/>
      <c r="AA168" s="86"/>
      <c r="AB168" s="86"/>
      <c r="AC168" s="86"/>
    </row>
    <row r="169" customHeight="1" spans="2:29">
      <c r="B169" s="54">
        <v>43332</v>
      </c>
      <c r="C169" s="55">
        <v>9600</v>
      </c>
      <c r="D169" s="56" t="s">
        <v>431</v>
      </c>
      <c r="E169" s="57" t="s">
        <v>93</v>
      </c>
      <c r="F169" s="58" t="s">
        <v>37</v>
      </c>
      <c r="G169" s="55">
        <v>1000</v>
      </c>
      <c r="H169" s="59">
        <v>6.4</v>
      </c>
      <c r="I169" s="93">
        <v>30899255</v>
      </c>
      <c r="J169" s="107">
        <v>1000</v>
      </c>
      <c r="K169" s="108">
        <v>6.4</v>
      </c>
      <c r="L169" s="106">
        <v>43333</v>
      </c>
      <c r="M169" s="95"/>
      <c r="N169" s="96"/>
      <c r="O169" s="96"/>
      <c r="P169" s="96"/>
      <c r="Q169" s="96"/>
      <c r="R169" s="96">
        <v>43339</v>
      </c>
      <c r="S169" s="65" t="s">
        <v>38</v>
      </c>
      <c r="T169" s="78">
        <v>581</v>
      </c>
      <c r="U169" s="80">
        <f t="shared" si="4"/>
        <v>3718.4</v>
      </c>
      <c r="V169" s="78"/>
      <c r="W169" s="79"/>
      <c r="X169" s="80">
        <f t="shared" si="5"/>
        <v>3718.4</v>
      </c>
      <c r="Y169" s="86"/>
      <c r="Z169" s="86"/>
      <c r="AA169" s="86"/>
      <c r="AB169" s="86"/>
      <c r="AC169" s="86"/>
    </row>
    <row r="170" customHeight="1" spans="2:29">
      <c r="B170" s="54"/>
      <c r="C170" s="55">
        <v>9602</v>
      </c>
      <c r="D170" s="101" t="s">
        <v>361</v>
      </c>
      <c r="E170" s="57" t="s">
        <v>76</v>
      </c>
      <c r="F170" s="58" t="s">
        <v>37</v>
      </c>
      <c r="G170" s="55">
        <v>340</v>
      </c>
      <c r="H170" s="59">
        <v>2.176</v>
      </c>
      <c r="I170" s="93">
        <v>30899256</v>
      </c>
      <c r="J170" s="107">
        <v>340</v>
      </c>
      <c r="K170" s="108">
        <v>2.176</v>
      </c>
      <c r="L170" s="106">
        <v>43333</v>
      </c>
      <c r="M170" s="95"/>
      <c r="N170" s="96"/>
      <c r="O170" s="96"/>
      <c r="P170" s="96"/>
      <c r="Q170" s="96"/>
      <c r="R170" s="96">
        <v>43339</v>
      </c>
      <c r="S170" s="65" t="s">
        <v>38</v>
      </c>
      <c r="T170" s="78">
        <v>490</v>
      </c>
      <c r="U170" s="80">
        <f t="shared" si="4"/>
        <v>1066.24</v>
      </c>
      <c r="V170" s="78"/>
      <c r="W170" s="79"/>
      <c r="X170" s="80">
        <f t="shared" si="5"/>
        <v>1066.24</v>
      </c>
      <c r="Y170" s="86"/>
      <c r="Z170" s="86"/>
      <c r="AA170" s="86"/>
      <c r="AB170" s="86"/>
      <c r="AC170" s="86"/>
    </row>
    <row r="171" customHeight="1" spans="2:29">
      <c r="B171" s="54"/>
      <c r="C171" s="55">
        <v>9606</v>
      </c>
      <c r="D171" s="101" t="s">
        <v>50</v>
      </c>
      <c r="E171" s="57" t="s">
        <v>51</v>
      </c>
      <c r="F171" s="58" t="s">
        <v>37</v>
      </c>
      <c r="G171" s="55">
        <v>1365</v>
      </c>
      <c r="H171" s="59">
        <v>9.009</v>
      </c>
      <c r="I171" s="93">
        <v>30899257</v>
      </c>
      <c r="J171" s="107">
        <v>1365</v>
      </c>
      <c r="K171" s="108">
        <v>9.009</v>
      </c>
      <c r="L171" s="106">
        <v>43333</v>
      </c>
      <c r="M171" s="95"/>
      <c r="N171" s="96"/>
      <c r="O171" s="96"/>
      <c r="P171" s="96"/>
      <c r="Q171" s="96"/>
      <c r="R171" s="96">
        <v>43337</v>
      </c>
      <c r="S171" s="65" t="s">
        <v>38</v>
      </c>
      <c r="T171" s="78">
        <v>540</v>
      </c>
      <c r="U171" s="80">
        <f t="shared" si="4"/>
        <v>4864.86</v>
      </c>
      <c r="V171" s="78"/>
      <c r="W171" s="79"/>
      <c r="X171" s="80">
        <f t="shared" si="5"/>
        <v>4864.86</v>
      </c>
      <c r="Y171" s="86"/>
      <c r="Z171" s="86"/>
      <c r="AA171" s="86"/>
      <c r="AB171" s="86"/>
      <c r="AC171" s="86"/>
    </row>
    <row r="172" customHeight="1" spans="2:29">
      <c r="B172" s="54"/>
      <c r="C172" s="55">
        <v>9609</v>
      </c>
      <c r="D172" s="101" t="s">
        <v>332</v>
      </c>
      <c r="E172" s="57" t="s">
        <v>333</v>
      </c>
      <c r="F172" s="58" t="s">
        <v>37</v>
      </c>
      <c r="G172" s="55">
        <v>200</v>
      </c>
      <c r="H172" s="59">
        <v>1.28</v>
      </c>
      <c r="I172" s="93">
        <v>30899258</v>
      </c>
      <c r="J172" s="107">
        <v>200</v>
      </c>
      <c r="K172" s="108">
        <v>1.28</v>
      </c>
      <c r="L172" s="106">
        <v>43333</v>
      </c>
      <c r="M172" s="95"/>
      <c r="N172" s="96"/>
      <c r="O172" s="96"/>
      <c r="P172" s="96"/>
      <c r="Q172" s="96"/>
      <c r="R172" s="96">
        <v>43347</v>
      </c>
      <c r="S172" s="65" t="s">
        <v>38</v>
      </c>
      <c r="T172" s="78">
        <v>815</v>
      </c>
      <c r="U172" s="80">
        <f t="shared" si="4"/>
        <v>1043.2</v>
      </c>
      <c r="V172" s="78"/>
      <c r="W172" s="79"/>
      <c r="X172" s="80">
        <f t="shared" si="5"/>
        <v>1043.2</v>
      </c>
      <c r="Y172" s="86"/>
      <c r="Z172" s="86"/>
      <c r="AA172" s="86"/>
      <c r="AB172" s="86"/>
      <c r="AC172" s="86"/>
    </row>
    <row r="173" customHeight="1" spans="2:29">
      <c r="B173" s="54"/>
      <c r="C173" s="55">
        <v>9610</v>
      </c>
      <c r="D173" s="101" t="s">
        <v>347</v>
      </c>
      <c r="E173" s="57" t="s">
        <v>348</v>
      </c>
      <c r="F173" s="58" t="s">
        <v>37</v>
      </c>
      <c r="G173" s="55">
        <v>450</v>
      </c>
      <c r="H173" s="59">
        <v>2.88</v>
      </c>
      <c r="I173" s="93">
        <v>30899259</v>
      </c>
      <c r="J173" s="107">
        <v>450</v>
      </c>
      <c r="K173" s="108">
        <v>2.88</v>
      </c>
      <c r="L173" s="106">
        <v>43333</v>
      </c>
      <c r="M173" s="95"/>
      <c r="N173" s="96"/>
      <c r="O173" s="96"/>
      <c r="P173" s="96"/>
      <c r="Q173" s="96"/>
      <c r="R173" s="96">
        <v>43339</v>
      </c>
      <c r="S173" s="65" t="s">
        <v>38</v>
      </c>
      <c r="T173" s="78">
        <v>740</v>
      </c>
      <c r="U173" s="80">
        <f t="shared" si="4"/>
        <v>2131.2</v>
      </c>
      <c r="V173" s="78"/>
      <c r="W173" s="79"/>
      <c r="X173" s="80">
        <f t="shared" si="5"/>
        <v>2131.2</v>
      </c>
      <c r="Y173" s="86"/>
      <c r="Z173" s="86"/>
      <c r="AA173" s="86"/>
      <c r="AB173" s="86"/>
      <c r="AC173" s="86"/>
    </row>
    <row r="174" customHeight="1" spans="2:29">
      <c r="B174" s="54"/>
      <c r="C174" s="55">
        <v>9611</v>
      </c>
      <c r="D174" s="101" t="s">
        <v>215</v>
      </c>
      <c r="E174" s="57" t="s">
        <v>855</v>
      </c>
      <c r="F174" s="58" t="s">
        <v>37</v>
      </c>
      <c r="G174" s="55">
        <v>215</v>
      </c>
      <c r="H174" s="59">
        <v>1.376</v>
      </c>
      <c r="I174" s="93">
        <v>30899260</v>
      </c>
      <c r="J174" s="107">
        <v>215</v>
      </c>
      <c r="K174" s="108">
        <v>1.376</v>
      </c>
      <c r="L174" s="106">
        <v>43333</v>
      </c>
      <c r="M174" s="95"/>
      <c r="N174" s="96"/>
      <c r="O174" s="96"/>
      <c r="P174" s="96"/>
      <c r="Q174" s="96"/>
      <c r="R174" s="96">
        <v>43347</v>
      </c>
      <c r="S174" s="65" t="s">
        <v>38</v>
      </c>
      <c r="T174" s="78">
        <v>815</v>
      </c>
      <c r="U174" s="80">
        <f t="shared" si="4"/>
        <v>1121.44</v>
      </c>
      <c r="V174" s="78"/>
      <c r="W174" s="79"/>
      <c r="X174" s="80">
        <f t="shared" si="5"/>
        <v>1121.44</v>
      </c>
      <c r="Y174" s="86"/>
      <c r="Z174" s="86"/>
      <c r="AA174" s="86"/>
      <c r="AB174" s="86"/>
      <c r="AC174" s="86"/>
    </row>
    <row r="175" customHeight="1" spans="2:29">
      <c r="B175" s="54"/>
      <c r="C175" s="55">
        <v>9612</v>
      </c>
      <c r="D175" s="101" t="s">
        <v>197</v>
      </c>
      <c r="E175" s="57" t="s">
        <v>198</v>
      </c>
      <c r="F175" s="58" t="s">
        <v>37</v>
      </c>
      <c r="G175" s="55">
        <v>760</v>
      </c>
      <c r="H175" s="59">
        <v>4.864</v>
      </c>
      <c r="I175" s="93">
        <v>30899261</v>
      </c>
      <c r="J175" s="107">
        <v>760</v>
      </c>
      <c r="K175" s="108">
        <v>4.864</v>
      </c>
      <c r="L175" s="106">
        <v>43333</v>
      </c>
      <c r="M175" s="95"/>
      <c r="N175" s="96"/>
      <c r="O175" s="96"/>
      <c r="P175" s="96"/>
      <c r="Q175" s="96" t="s">
        <v>856</v>
      </c>
      <c r="R175" s="96">
        <v>43341</v>
      </c>
      <c r="S175" s="65" t="s">
        <v>38</v>
      </c>
      <c r="T175" s="78">
        <v>805</v>
      </c>
      <c r="U175" s="80">
        <f t="shared" si="4"/>
        <v>3915.52</v>
      </c>
      <c r="V175" s="78"/>
      <c r="W175" s="79"/>
      <c r="X175" s="80">
        <f t="shared" si="5"/>
        <v>3915.52</v>
      </c>
      <c r="Y175" s="86"/>
      <c r="Z175" s="86"/>
      <c r="AA175" s="86"/>
      <c r="AB175" s="86"/>
      <c r="AC175" s="86"/>
    </row>
    <row r="176" customHeight="1" spans="2:29">
      <c r="B176" s="54"/>
      <c r="C176" s="55">
        <v>9613</v>
      </c>
      <c r="D176" s="101" t="s">
        <v>444</v>
      </c>
      <c r="E176" s="57" t="s">
        <v>443</v>
      </c>
      <c r="F176" s="58" t="s">
        <v>37</v>
      </c>
      <c r="G176" s="55">
        <v>450</v>
      </c>
      <c r="H176" s="59">
        <v>2.88</v>
      </c>
      <c r="I176" s="93">
        <v>30899262</v>
      </c>
      <c r="J176" s="107">
        <v>450</v>
      </c>
      <c r="K176" s="108">
        <v>2.88</v>
      </c>
      <c r="L176" s="106">
        <v>43333</v>
      </c>
      <c r="M176" s="95"/>
      <c r="N176" s="96"/>
      <c r="O176" s="96"/>
      <c r="P176" s="96"/>
      <c r="Q176" s="96"/>
      <c r="R176" s="96">
        <v>43339</v>
      </c>
      <c r="S176" s="65" t="s">
        <v>38</v>
      </c>
      <c r="T176" s="78">
        <v>884</v>
      </c>
      <c r="U176" s="80">
        <f t="shared" si="4"/>
        <v>2545.92</v>
      </c>
      <c r="V176" s="78"/>
      <c r="W176" s="79"/>
      <c r="X176" s="80">
        <f t="shared" si="5"/>
        <v>2545.92</v>
      </c>
      <c r="Y176" s="86"/>
      <c r="Z176" s="86"/>
      <c r="AA176" s="86"/>
      <c r="AB176" s="86"/>
      <c r="AC176" s="86"/>
    </row>
    <row r="177" customHeight="1" spans="2:29">
      <c r="B177" s="54"/>
      <c r="C177" s="55">
        <v>9614</v>
      </c>
      <c r="D177" s="101" t="s">
        <v>437</v>
      </c>
      <c r="E177" s="57" t="s">
        <v>108</v>
      </c>
      <c r="F177" s="58" t="s">
        <v>37</v>
      </c>
      <c r="G177" s="55">
        <v>990</v>
      </c>
      <c r="H177" s="59">
        <v>6.543</v>
      </c>
      <c r="I177" s="93">
        <v>30899263</v>
      </c>
      <c r="J177" s="107">
        <v>990</v>
      </c>
      <c r="K177" s="108">
        <v>6.543</v>
      </c>
      <c r="L177" s="106">
        <v>43334</v>
      </c>
      <c r="M177" s="95"/>
      <c r="N177" s="96"/>
      <c r="O177" s="96"/>
      <c r="P177" s="96"/>
      <c r="Q177" s="96"/>
      <c r="R177" s="96">
        <v>43341</v>
      </c>
      <c r="S177" s="65" t="s">
        <v>38</v>
      </c>
      <c r="T177" s="78">
        <v>880</v>
      </c>
      <c r="U177" s="80">
        <f t="shared" si="4"/>
        <v>5757.84</v>
      </c>
      <c r="V177" s="78"/>
      <c r="W177" s="79"/>
      <c r="X177" s="80">
        <f t="shared" si="5"/>
        <v>5757.84</v>
      </c>
      <c r="Y177" s="86"/>
      <c r="Z177" s="86"/>
      <c r="AA177" s="86"/>
      <c r="AB177" s="86"/>
      <c r="AC177" s="86"/>
    </row>
    <row r="178" customHeight="1" spans="2:29">
      <c r="B178" s="54"/>
      <c r="C178" s="55">
        <v>9615</v>
      </c>
      <c r="D178" s="101" t="s">
        <v>107</v>
      </c>
      <c r="E178" s="57" t="s">
        <v>108</v>
      </c>
      <c r="F178" s="58" t="s">
        <v>37</v>
      </c>
      <c r="G178" s="55">
        <v>900</v>
      </c>
      <c r="H178" s="59">
        <v>5.76</v>
      </c>
      <c r="I178" s="93">
        <v>30899264</v>
      </c>
      <c r="J178" s="107">
        <v>900</v>
      </c>
      <c r="K178" s="108">
        <v>5.76</v>
      </c>
      <c r="L178" s="106">
        <v>43334</v>
      </c>
      <c r="M178" s="95"/>
      <c r="N178" s="96"/>
      <c r="O178" s="96"/>
      <c r="P178" s="96"/>
      <c r="Q178" s="96"/>
      <c r="R178" s="96">
        <v>43341</v>
      </c>
      <c r="S178" s="65" t="s">
        <v>38</v>
      </c>
      <c r="T178" s="78">
        <v>880</v>
      </c>
      <c r="U178" s="80">
        <f t="shared" si="4"/>
        <v>5068.8</v>
      </c>
      <c r="V178" s="78"/>
      <c r="W178" s="79"/>
      <c r="X178" s="80">
        <f t="shared" si="5"/>
        <v>5068.8</v>
      </c>
      <c r="Y178" s="86"/>
      <c r="Z178" s="86"/>
      <c r="AA178" s="86"/>
      <c r="AB178" s="86"/>
      <c r="AC178" s="86"/>
    </row>
    <row r="179" customHeight="1" spans="2:29">
      <c r="B179" s="54">
        <v>43333</v>
      </c>
      <c r="C179" s="55">
        <v>9657</v>
      </c>
      <c r="D179" s="101" t="s">
        <v>342</v>
      </c>
      <c r="E179" s="57" t="s">
        <v>343</v>
      </c>
      <c r="F179" s="58" t="s">
        <v>37</v>
      </c>
      <c r="G179" s="55">
        <v>835</v>
      </c>
      <c r="H179" s="59">
        <v>6.343</v>
      </c>
      <c r="I179" s="93">
        <v>30899220</v>
      </c>
      <c r="J179" s="107">
        <v>835</v>
      </c>
      <c r="K179" s="108">
        <v>6.343</v>
      </c>
      <c r="L179" s="106">
        <v>43334</v>
      </c>
      <c r="M179" s="95"/>
      <c r="N179" s="96"/>
      <c r="O179" s="96"/>
      <c r="P179" s="96"/>
      <c r="Q179" s="96"/>
      <c r="R179" s="96">
        <v>43340</v>
      </c>
      <c r="S179" s="65" t="s">
        <v>38</v>
      </c>
      <c r="T179" s="78">
        <v>651</v>
      </c>
      <c r="U179" s="80">
        <f t="shared" si="4"/>
        <v>4129.293</v>
      </c>
      <c r="V179" s="78"/>
      <c r="W179" s="79"/>
      <c r="X179" s="80">
        <f t="shared" si="5"/>
        <v>4129.293</v>
      </c>
      <c r="Y179" s="86"/>
      <c r="Z179" s="86"/>
      <c r="AA179" s="86"/>
      <c r="AB179" s="86"/>
      <c r="AC179" s="86"/>
    </row>
    <row r="180" customHeight="1" spans="2:29">
      <c r="B180" s="54"/>
      <c r="C180" s="55">
        <v>9659</v>
      </c>
      <c r="D180" s="101" t="s">
        <v>207</v>
      </c>
      <c r="E180" s="57" t="s">
        <v>208</v>
      </c>
      <c r="F180" s="58" t="s">
        <v>37</v>
      </c>
      <c r="G180" s="55">
        <v>3450</v>
      </c>
      <c r="H180" s="59">
        <v>31.05</v>
      </c>
      <c r="I180" s="93">
        <v>30899221</v>
      </c>
      <c r="J180" s="107">
        <v>3450</v>
      </c>
      <c r="K180" s="108">
        <v>31.05</v>
      </c>
      <c r="L180" s="106">
        <v>43336</v>
      </c>
      <c r="M180" s="95"/>
      <c r="N180" s="96"/>
      <c r="O180" s="96"/>
      <c r="P180" s="96"/>
      <c r="Q180" s="96"/>
      <c r="R180" s="96">
        <v>43338</v>
      </c>
      <c r="S180" s="65" t="s">
        <v>38</v>
      </c>
      <c r="T180" s="78">
        <v>535</v>
      </c>
      <c r="U180" s="80">
        <f t="shared" si="4"/>
        <v>16611.75</v>
      </c>
      <c r="V180" s="78"/>
      <c r="W180" s="79"/>
      <c r="X180" s="80">
        <f t="shared" si="5"/>
        <v>16611.75</v>
      </c>
      <c r="Y180" s="86"/>
      <c r="Z180" s="86"/>
      <c r="AA180" s="86"/>
      <c r="AB180" s="86"/>
      <c r="AC180" s="86"/>
    </row>
    <row r="181" customHeight="1" spans="2:29">
      <c r="B181" s="54"/>
      <c r="C181" s="55">
        <v>9660</v>
      </c>
      <c r="D181" s="101" t="s">
        <v>133</v>
      </c>
      <c r="E181" s="57" t="s">
        <v>91</v>
      </c>
      <c r="F181" s="58" t="s">
        <v>37</v>
      </c>
      <c r="G181" s="55">
        <v>200</v>
      </c>
      <c r="H181" s="59">
        <v>2</v>
      </c>
      <c r="I181" s="93">
        <v>30899222</v>
      </c>
      <c r="J181" s="107">
        <v>200</v>
      </c>
      <c r="K181" s="108">
        <v>2</v>
      </c>
      <c r="L181" s="106">
        <v>43334</v>
      </c>
      <c r="M181" s="95"/>
      <c r="N181" s="96"/>
      <c r="O181" s="96"/>
      <c r="P181" s="96"/>
      <c r="Q181" s="96"/>
      <c r="R181" s="96">
        <v>43338</v>
      </c>
      <c r="S181" s="137" t="s">
        <v>38</v>
      </c>
      <c r="T181" s="78">
        <v>563</v>
      </c>
      <c r="U181" s="80">
        <f t="shared" si="4"/>
        <v>1126</v>
      </c>
      <c r="V181" s="78"/>
      <c r="W181" s="79"/>
      <c r="X181" s="80">
        <f t="shared" si="5"/>
        <v>1126</v>
      </c>
      <c r="Y181" s="86"/>
      <c r="Z181" s="86"/>
      <c r="AA181" s="86"/>
      <c r="AB181" s="86"/>
      <c r="AC181" s="86"/>
    </row>
    <row r="182" customHeight="1" spans="2:29">
      <c r="B182" s="54"/>
      <c r="C182" s="55">
        <v>9661</v>
      </c>
      <c r="D182" s="101" t="s">
        <v>857</v>
      </c>
      <c r="E182" s="57" t="s">
        <v>158</v>
      </c>
      <c r="F182" s="58" t="s">
        <v>37</v>
      </c>
      <c r="G182" s="55">
        <v>250</v>
      </c>
      <c r="H182" s="59">
        <v>1.959</v>
      </c>
      <c r="I182" s="93">
        <v>30899223</v>
      </c>
      <c r="J182" s="107">
        <v>250</v>
      </c>
      <c r="K182" s="108">
        <v>1.959</v>
      </c>
      <c r="L182" s="106">
        <v>43334</v>
      </c>
      <c r="M182" s="95"/>
      <c r="N182" s="96"/>
      <c r="O182" s="96"/>
      <c r="P182" s="96"/>
      <c r="Q182" s="96"/>
      <c r="R182" s="96">
        <v>43338</v>
      </c>
      <c r="S182" s="137" t="s">
        <v>38</v>
      </c>
      <c r="T182" s="78">
        <v>563</v>
      </c>
      <c r="U182" s="80">
        <f t="shared" si="4"/>
        <v>1102.917</v>
      </c>
      <c r="V182" s="78"/>
      <c r="W182" s="79"/>
      <c r="X182" s="80">
        <f t="shared" si="5"/>
        <v>1102.917</v>
      </c>
      <c r="Y182" s="86"/>
      <c r="Z182" s="86"/>
      <c r="AA182" s="86"/>
      <c r="AB182" s="86"/>
      <c r="AC182" s="86"/>
    </row>
    <row r="183" customHeight="1" spans="2:29">
      <c r="B183" s="54"/>
      <c r="C183" s="55">
        <v>9662</v>
      </c>
      <c r="D183" s="101" t="s">
        <v>576</v>
      </c>
      <c r="E183" s="57" t="s">
        <v>577</v>
      </c>
      <c r="F183" s="58" t="s">
        <v>37</v>
      </c>
      <c r="G183" s="55">
        <v>360</v>
      </c>
      <c r="H183" s="59">
        <v>2.34</v>
      </c>
      <c r="I183" s="93">
        <v>30899224</v>
      </c>
      <c r="J183" s="107">
        <v>360</v>
      </c>
      <c r="K183" s="108">
        <v>2.34</v>
      </c>
      <c r="L183" s="106">
        <v>43334</v>
      </c>
      <c r="M183" s="95"/>
      <c r="N183" s="96"/>
      <c r="O183" s="96"/>
      <c r="P183" s="96"/>
      <c r="Q183" s="96"/>
      <c r="R183" s="96">
        <v>43340</v>
      </c>
      <c r="S183" s="65" t="s">
        <v>38</v>
      </c>
      <c r="T183" s="78">
        <v>793</v>
      </c>
      <c r="U183" s="80">
        <f t="shared" si="4"/>
        <v>1855.62</v>
      </c>
      <c r="V183" s="78"/>
      <c r="W183" s="79"/>
      <c r="X183" s="80">
        <f t="shared" si="5"/>
        <v>1855.62</v>
      </c>
      <c r="Y183" s="86"/>
      <c r="Z183" s="86"/>
      <c r="AA183" s="86"/>
      <c r="AB183" s="86"/>
      <c r="AC183" s="86"/>
    </row>
    <row r="184" customHeight="1" spans="2:29">
      <c r="B184" s="54"/>
      <c r="C184" s="55">
        <v>9663</v>
      </c>
      <c r="D184" s="101" t="s">
        <v>599</v>
      </c>
      <c r="E184" s="57" t="s">
        <v>600</v>
      </c>
      <c r="F184" s="58" t="s">
        <v>37</v>
      </c>
      <c r="G184" s="55">
        <v>900</v>
      </c>
      <c r="H184" s="59">
        <v>5.91</v>
      </c>
      <c r="I184" s="93">
        <v>30899225</v>
      </c>
      <c r="J184" s="107">
        <v>900</v>
      </c>
      <c r="K184" s="108">
        <v>5.91</v>
      </c>
      <c r="L184" s="106">
        <v>43334</v>
      </c>
      <c r="M184" s="95"/>
      <c r="N184" s="96"/>
      <c r="O184" s="96"/>
      <c r="P184" s="96"/>
      <c r="Q184" s="96"/>
      <c r="R184" s="96">
        <v>43340</v>
      </c>
      <c r="S184" s="65" t="s">
        <v>38</v>
      </c>
      <c r="T184" s="78">
        <v>750</v>
      </c>
      <c r="U184" s="80">
        <f t="shared" si="4"/>
        <v>4432.5</v>
      </c>
      <c r="V184" s="78"/>
      <c r="W184" s="79"/>
      <c r="X184" s="80">
        <f t="shared" si="5"/>
        <v>4432.5</v>
      </c>
      <c r="Y184" s="86"/>
      <c r="Z184" s="86"/>
      <c r="AA184" s="86"/>
      <c r="AB184" s="86"/>
      <c r="AC184" s="86"/>
    </row>
    <row r="185" customHeight="1" spans="2:29">
      <c r="B185" s="54"/>
      <c r="C185" s="55">
        <v>9665</v>
      </c>
      <c r="D185" s="101" t="s">
        <v>105</v>
      </c>
      <c r="E185" s="57" t="s">
        <v>40</v>
      </c>
      <c r="F185" s="58" t="s">
        <v>37</v>
      </c>
      <c r="G185" s="55">
        <v>2800</v>
      </c>
      <c r="H185" s="59">
        <v>20.32</v>
      </c>
      <c r="I185" s="93">
        <v>30899226</v>
      </c>
      <c r="J185" s="107">
        <v>2800</v>
      </c>
      <c r="K185" s="108">
        <v>20.32</v>
      </c>
      <c r="L185" s="106">
        <v>43335</v>
      </c>
      <c r="M185" s="95"/>
      <c r="N185" s="96"/>
      <c r="O185" s="96"/>
      <c r="P185" s="96"/>
      <c r="Q185" s="96"/>
      <c r="R185" s="96">
        <v>43341</v>
      </c>
      <c r="S185" s="65" t="s">
        <v>38</v>
      </c>
      <c r="T185" s="78">
        <v>479</v>
      </c>
      <c r="U185" s="80">
        <f t="shared" si="4"/>
        <v>9733.28</v>
      </c>
      <c r="V185" s="78"/>
      <c r="W185" s="79"/>
      <c r="X185" s="80">
        <f t="shared" si="5"/>
        <v>9733.28</v>
      </c>
      <c r="Y185" s="86"/>
      <c r="Z185" s="86"/>
      <c r="AA185" s="86"/>
      <c r="AB185" s="86"/>
      <c r="AC185" s="86"/>
    </row>
    <row r="186" customHeight="1" spans="2:29">
      <c r="B186" s="54"/>
      <c r="C186" s="55">
        <v>9673</v>
      </c>
      <c r="D186" s="101" t="s">
        <v>242</v>
      </c>
      <c r="E186" s="57" t="s">
        <v>243</v>
      </c>
      <c r="F186" s="58" t="s">
        <v>37</v>
      </c>
      <c r="G186" s="55">
        <v>1562</v>
      </c>
      <c r="H186" s="59">
        <v>10.6634</v>
      </c>
      <c r="I186" s="93">
        <v>30899227</v>
      </c>
      <c r="J186" s="107">
        <v>1562</v>
      </c>
      <c r="K186" s="108">
        <v>10.6634</v>
      </c>
      <c r="L186" s="106">
        <v>43334</v>
      </c>
      <c r="M186" s="95"/>
      <c r="N186" s="96"/>
      <c r="O186" s="96"/>
      <c r="P186" s="96"/>
      <c r="Q186" s="96"/>
      <c r="R186" s="96">
        <v>43341</v>
      </c>
      <c r="S186" s="65" t="s">
        <v>38</v>
      </c>
      <c r="T186" s="78">
        <v>502</v>
      </c>
      <c r="U186" s="80">
        <f t="shared" si="4"/>
        <v>5353.0268</v>
      </c>
      <c r="V186" s="78"/>
      <c r="W186" s="79"/>
      <c r="X186" s="80">
        <f t="shared" si="5"/>
        <v>5353.0268</v>
      </c>
      <c r="Y186" s="86"/>
      <c r="Z186" s="86"/>
      <c r="AA186" s="86"/>
      <c r="AB186" s="86"/>
      <c r="AC186" s="86"/>
    </row>
    <row r="187" customHeight="1" spans="2:29">
      <c r="B187" s="54"/>
      <c r="C187" s="55">
        <v>9674</v>
      </c>
      <c r="D187" s="101" t="s">
        <v>665</v>
      </c>
      <c r="E187" s="57" t="s">
        <v>666</v>
      </c>
      <c r="F187" s="58" t="s">
        <v>37</v>
      </c>
      <c r="G187" s="55">
        <v>200</v>
      </c>
      <c r="H187" s="59">
        <v>1.28</v>
      </c>
      <c r="I187" s="93">
        <v>30899228</v>
      </c>
      <c r="J187" s="107">
        <v>200</v>
      </c>
      <c r="K187" s="108">
        <v>1.28</v>
      </c>
      <c r="L187" s="106">
        <v>43334</v>
      </c>
      <c r="M187" s="95"/>
      <c r="N187" s="96"/>
      <c r="O187" s="96"/>
      <c r="P187" s="96"/>
      <c r="Q187" s="96"/>
      <c r="R187" s="96">
        <v>43338</v>
      </c>
      <c r="S187" s="137" t="s">
        <v>38</v>
      </c>
      <c r="T187" s="78">
        <v>631</v>
      </c>
      <c r="U187" s="80">
        <f t="shared" si="4"/>
        <v>807.68</v>
      </c>
      <c r="V187" s="78"/>
      <c r="W187" s="79"/>
      <c r="X187" s="80">
        <f t="shared" si="5"/>
        <v>807.68</v>
      </c>
      <c r="Y187" s="86"/>
      <c r="Z187" s="86"/>
      <c r="AA187" s="86"/>
      <c r="AB187" s="86"/>
      <c r="AC187" s="86"/>
    </row>
    <row r="188" customHeight="1" spans="2:29">
      <c r="B188" s="54"/>
      <c r="C188" s="55">
        <v>9683</v>
      </c>
      <c r="D188" s="101" t="s">
        <v>269</v>
      </c>
      <c r="E188" s="57" t="s">
        <v>270</v>
      </c>
      <c r="F188" s="58" t="s">
        <v>37</v>
      </c>
      <c r="G188" s="55">
        <v>200</v>
      </c>
      <c r="H188" s="59">
        <v>1.34</v>
      </c>
      <c r="I188" s="93">
        <v>30899229</v>
      </c>
      <c r="J188" s="107">
        <v>200</v>
      </c>
      <c r="K188" s="108">
        <v>1.34</v>
      </c>
      <c r="L188" s="106">
        <v>43334</v>
      </c>
      <c r="M188" s="95"/>
      <c r="N188" s="96"/>
      <c r="O188" s="96"/>
      <c r="P188" s="96"/>
      <c r="Q188" s="96"/>
      <c r="R188" s="96">
        <v>43348</v>
      </c>
      <c r="S188" s="65" t="s">
        <v>38</v>
      </c>
      <c r="T188" s="78">
        <v>618</v>
      </c>
      <c r="U188" s="80">
        <f t="shared" si="4"/>
        <v>828.12</v>
      </c>
      <c r="V188" s="78"/>
      <c r="W188" s="79"/>
      <c r="X188" s="80">
        <f t="shared" si="5"/>
        <v>828.12</v>
      </c>
      <c r="Y188" s="86"/>
      <c r="Z188" s="86"/>
      <c r="AA188" s="86"/>
      <c r="AB188" s="86"/>
      <c r="AC188" s="86"/>
    </row>
    <row r="189" customHeight="1" spans="2:29">
      <c r="B189" s="54"/>
      <c r="C189" s="55">
        <v>9684</v>
      </c>
      <c r="D189" s="101" t="s">
        <v>746</v>
      </c>
      <c r="E189" s="57" t="s">
        <v>70</v>
      </c>
      <c r="F189" s="58" t="s">
        <v>37</v>
      </c>
      <c r="G189" s="55">
        <v>200</v>
      </c>
      <c r="H189" s="59">
        <v>1.3184</v>
      </c>
      <c r="I189" s="93">
        <v>30899230</v>
      </c>
      <c r="J189" s="107">
        <v>200</v>
      </c>
      <c r="K189" s="108">
        <v>1.3184</v>
      </c>
      <c r="L189" s="106">
        <v>43334</v>
      </c>
      <c r="M189" s="95"/>
      <c r="N189" s="96"/>
      <c r="O189" s="96"/>
      <c r="P189" s="96"/>
      <c r="Q189" s="96"/>
      <c r="R189" s="96">
        <v>43338</v>
      </c>
      <c r="S189" s="137" t="s">
        <v>38</v>
      </c>
      <c r="T189" s="78">
        <v>540</v>
      </c>
      <c r="U189" s="80">
        <f t="shared" si="4"/>
        <v>711.936</v>
      </c>
      <c r="V189" s="78"/>
      <c r="W189" s="79"/>
      <c r="X189" s="80">
        <f t="shared" si="5"/>
        <v>711.936</v>
      </c>
      <c r="Y189" s="86"/>
      <c r="Z189" s="86"/>
      <c r="AA189" s="86"/>
      <c r="AB189" s="86"/>
      <c r="AC189" s="86"/>
    </row>
    <row r="190" customHeight="1" spans="2:29">
      <c r="B190" s="54"/>
      <c r="C190" s="55">
        <v>9697</v>
      </c>
      <c r="D190" s="56" t="s">
        <v>633</v>
      </c>
      <c r="E190" s="57" t="s">
        <v>93</v>
      </c>
      <c r="F190" s="58" t="s">
        <v>37</v>
      </c>
      <c r="G190" s="55">
        <v>300</v>
      </c>
      <c r="H190" s="59">
        <v>1.92</v>
      </c>
      <c r="I190" s="93">
        <v>30899231</v>
      </c>
      <c r="J190" s="107">
        <v>300</v>
      </c>
      <c r="K190" s="108">
        <v>1.92</v>
      </c>
      <c r="L190" s="106">
        <v>43334</v>
      </c>
      <c r="M190" s="95"/>
      <c r="N190" s="96"/>
      <c r="O190" s="96"/>
      <c r="P190" s="96"/>
      <c r="Q190" s="96"/>
      <c r="R190" s="96">
        <v>43341</v>
      </c>
      <c r="S190" s="65" t="s">
        <v>38</v>
      </c>
      <c r="T190" s="78">
        <v>611</v>
      </c>
      <c r="U190" s="80">
        <f t="shared" si="4"/>
        <v>1173.12</v>
      </c>
      <c r="V190" s="78"/>
      <c r="W190" s="79"/>
      <c r="X190" s="80">
        <f t="shared" si="5"/>
        <v>1173.12</v>
      </c>
      <c r="Y190" s="86"/>
      <c r="Z190" s="86"/>
      <c r="AA190" s="86"/>
      <c r="AB190" s="86"/>
      <c r="AC190" s="86"/>
    </row>
    <row r="191" customHeight="1" spans="2:29">
      <c r="B191" s="54"/>
      <c r="C191" s="55">
        <v>9698</v>
      </c>
      <c r="D191" s="56" t="s">
        <v>432</v>
      </c>
      <c r="E191" s="57" t="s">
        <v>433</v>
      </c>
      <c r="F191" s="58" t="s">
        <v>37</v>
      </c>
      <c r="G191" s="55">
        <v>450</v>
      </c>
      <c r="H191" s="59">
        <v>2.88</v>
      </c>
      <c r="I191" s="93">
        <v>30899232</v>
      </c>
      <c r="J191" s="107">
        <v>450</v>
      </c>
      <c r="K191" s="108">
        <v>2.88</v>
      </c>
      <c r="L191" s="106">
        <v>43334</v>
      </c>
      <c r="M191" s="95"/>
      <c r="N191" s="96"/>
      <c r="O191" s="96"/>
      <c r="P191" s="96"/>
      <c r="Q191" s="96"/>
      <c r="R191" s="96">
        <v>43338</v>
      </c>
      <c r="S191" s="137" t="s">
        <v>38</v>
      </c>
      <c r="T191" s="78">
        <v>702</v>
      </c>
      <c r="U191" s="80">
        <f t="shared" si="4"/>
        <v>2021.76</v>
      </c>
      <c r="V191" s="78"/>
      <c r="W191" s="79"/>
      <c r="X191" s="80">
        <f t="shared" si="5"/>
        <v>2021.76</v>
      </c>
      <c r="Y191" s="86"/>
      <c r="Z191" s="86"/>
      <c r="AA191" s="86"/>
      <c r="AB191" s="86"/>
      <c r="AC191" s="86"/>
    </row>
    <row r="192" customHeight="1" spans="2:29">
      <c r="B192" s="54"/>
      <c r="C192" s="55">
        <v>9699</v>
      </c>
      <c r="D192" s="56" t="s">
        <v>779</v>
      </c>
      <c r="E192" s="57" t="s">
        <v>272</v>
      </c>
      <c r="F192" s="58" t="s">
        <v>37</v>
      </c>
      <c r="G192" s="55">
        <v>200</v>
      </c>
      <c r="H192" s="59">
        <v>1.46</v>
      </c>
      <c r="I192" s="93">
        <v>30899233</v>
      </c>
      <c r="J192" s="107">
        <v>200</v>
      </c>
      <c r="K192" s="108">
        <v>1.46</v>
      </c>
      <c r="L192" s="106">
        <v>43334</v>
      </c>
      <c r="M192" s="95"/>
      <c r="N192" s="96"/>
      <c r="O192" s="96"/>
      <c r="P192" s="96"/>
      <c r="Q192" s="96"/>
      <c r="R192" s="96">
        <v>43347</v>
      </c>
      <c r="S192" s="65" t="s">
        <v>38</v>
      </c>
      <c r="T192" s="78">
        <v>579</v>
      </c>
      <c r="U192" s="80">
        <f t="shared" si="4"/>
        <v>845.34</v>
      </c>
      <c r="V192" s="78"/>
      <c r="W192" s="79"/>
      <c r="X192" s="80">
        <f t="shared" si="5"/>
        <v>845.34</v>
      </c>
      <c r="Y192" s="86"/>
      <c r="Z192" s="86"/>
      <c r="AA192" s="86"/>
      <c r="AB192" s="86"/>
      <c r="AC192" s="86"/>
    </row>
    <row r="193" customHeight="1" spans="2:29">
      <c r="B193" s="54"/>
      <c r="C193" s="55">
        <v>9706</v>
      </c>
      <c r="D193" s="56" t="s">
        <v>99</v>
      </c>
      <c r="E193" s="57" t="s">
        <v>65</v>
      </c>
      <c r="F193" s="58" t="s">
        <v>37</v>
      </c>
      <c r="G193" s="55">
        <v>4400</v>
      </c>
      <c r="H193" s="59">
        <v>28.175</v>
      </c>
      <c r="I193" s="93">
        <v>30899234</v>
      </c>
      <c r="J193" s="107">
        <v>4400</v>
      </c>
      <c r="K193" s="108">
        <v>28.175</v>
      </c>
      <c r="L193" s="106">
        <v>43335</v>
      </c>
      <c r="M193" s="95"/>
      <c r="N193" s="96"/>
      <c r="O193" s="96"/>
      <c r="P193" s="96"/>
      <c r="Q193" s="96"/>
      <c r="R193" s="96">
        <v>43341</v>
      </c>
      <c r="S193" s="65" t="s">
        <v>38</v>
      </c>
      <c r="T193" s="78">
        <v>518</v>
      </c>
      <c r="U193" s="80">
        <f t="shared" si="4"/>
        <v>14594.65</v>
      </c>
      <c r="V193" s="78"/>
      <c r="W193" s="79"/>
      <c r="X193" s="80">
        <f t="shared" si="5"/>
        <v>14594.65</v>
      </c>
      <c r="Y193" s="86"/>
      <c r="Z193" s="86"/>
      <c r="AA193" s="86"/>
      <c r="AB193" s="86"/>
      <c r="AC193" s="86"/>
    </row>
    <row r="194" customHeight="1" spans="2:29">
      <c r="B194" s="54"/>
      <c r="C194" s="55">
        <v>9707</v>
      </c>
      <c r="D194" s="56" t="s">
        <v>99</v>
      </c>
      <c r="E194" s="57" t="s">
        <v>40</v>
      </c>
      <c r="F194" s="58" t="s">
        <v>37</v>
      </c>
      <c r="G194" s="55">
        <v>3450</v>
      </c>
      <c r="H194" s="59">
        <v>22.38</v>
      </c>
      <c r="I194" s="93">
        <v>30899235</v>
      </c>
      <c r="J194" s="107">
        <v>3450</v>
      </c>
      <c r="K194" s="108">
        <v>22.38</v>
      </c>
      <c r="L194" s="106">
        <v>43335</v>
      </c>
      <c r="M194" s="95"/>
      <c r="N194" s="96"/>
      <c r="O194" s="96"/>
      <c r="P194" s="96"/>
      <c r="Q194" s="96"/>
      <c r="R194" s="96">
        <v>43341</v>
      </c>
      <c r="S194" s="65" t="s">
        <v>38</v>
      </c>
      <c r="T194" s="78">
        <v>479</v>
      </c>
      <c r="U194" s="80">
        <f t="shared" si="4"/>
        <v>10720.02</v>
      </c>
      <c r="V194" s="78"/>
      <c r="W194" s="79"/>
      <c r="X194" s="80">
        <f t="shared" si="5"/>
        <v>10720.02</v>
      </c>
      <c r="Y194" s="86"/>
      <c r="Z194" s="86"/>
      <c r="AA194" s="86"/>
      <c r="AB194" s="86"/>
      <c r="AC194" s="86"/>
    </row>
    <row r="195" customHeight="1" spans="2:29">
      <c r="B195" s="54">
        <v>43334</v>
      </c>
      <c r="C195" s="55">
        <v>9790</v>
      </c>
      <c r="D195" s="56" t="s">
        <v>858</v>
      </c>
      <c r="E195" s="124" t="s">
        <v>859</v>
      </c>
      <c r="F195" s="58" t="s">
        <v>37</v>
      </c>
      <c r="G195" s="55">
        <v>500</v>
      </c>
      <c r="H195" s="59">
        <v>3.5</v>
      </c>
      <c r="I195" s="93">
        <v>30899201</v>
      </c>
      <c r="J195" s="107">
        <v>500</v>
      </c>
      <c r="K195" s="108">
        <v>3.5</v>
      </c>
      <c r="L195" s="106">
        <v>43335</v>
      </c>
      <c r="M195" s="95"/>
      <c r="N195" s="96"/>
      <c r="O195" s="96"/>
      <c r="P195" s="96"/>
      <c r="Q195" s="96"/>
      <c r="R195" s="96">
        <v>43341</v>
      </c>
      <c r="S195" s="65" t="s">
        <v>38</v>
      </c>
      <c r="T195" s="78">
        <v>559</v>
      </c>
      <c r="U195" s="80">
        <f t="shared" si="4"/>
        <v>1956.5</v>
      </c>
      <c r="V195" s="78"/>
      <c r="W195" s="79"/>
      <c r="X195" s="80">
        <f t="shared" si="5"/>
        <v>1956.5</v>
      </c>
      <c r="Y195" s="86"/>
      <c r="Z195" s="86"/>
      <c r="AA195" s="86"/>
      <c r="AB195" s="86"/>
      <c r="AC195" s="86"/>
    </row>
    <row r="196" customHeight="1" spans="2:29">
      <c r="B196" s="54"/>
      <c r="C196" s="55">
        <v>9791</v>
      </c>
      <c r="D196" s="56" t="s">
        <v>46</v>
      </c>
      <c r="E196" s="57" t="s">
        <v>47</v>
      </c>
      <c r="F196" s="58" t="s">
        <v>37</v>
      </c>
      <c r="G196" s="55">
        <v>350</v>
      </c>
      <c r="H196" s="59">
        <v>2.291</v>
      </c>
      <c r="I196" s="93">
        <v>30899202</v>
      </c>
      <c r="J196" s="107">
        <v>350</v>
      </c>
      <c r="K196" s="108">
        <v>2.291</v>
      </c>
      <c r="L196" s="106">
        <v>43337</v>
      </c>
      <c r="M196" s="95"/>
      <c r="N196" s="96"/>
      <c r="O196" s="96"/>
      <c r="P196" s="96"/>
      <c r="Q196" s="96"/>
      <c r="R196" s="96">
        <v>43343</v>
      </c>
      <c r="S196" s="65" t="s">
        <v>38</v>
      </c>
      <c r="T196" s="78">
        <v>681</v>
      </c>
      <c r="U196" s="80">
        <f t="shared" ref="U196:U259" si="6">T196*H196</f>
        <v>1560.171</v>
      </c>
      <c r="V196" s="78"/>
      <c r="W196" s="79"/>
      <c r="X196" s="80">
        <f t="shared" ref="X196:X259" si="7">W196+U196</f>
        <v>1560.171</v>
      </c>
      <c r="Y196" s="86"/>
      <c r="Z196" s="86"/>
      <c r="AA196" s="86"/>
      <c r="AB196" s="86"/>
      <c r="AC196" s="86"/>
    </row>
    <row r="197" customHeight="1" spans="2:29">
      <c r="B197" s="54"/>
      <c r="C197" s="55">
        <v>9792</v>
      </c>
      <c r="D197" s="56" t="s">
        <v>113</v>
      </c>
      <c r="E197" s="57" t="s">
        <v>114</v>
      </c>
      <c r="F197" s="58" t="s">
        <v>37</v>
      </c>
      <c r="G197" s="55">
        <v>200</v>
      </c>
      <c r="H197" s="59">
        <v>1.28</v>
      </c>
      <c r="I197" s="93">
        <v>30899203</v>
      </c>
      <c r="J197" s="107">
        <v>200</v>
      </c>
      <c r="K197" s="108">
        <v>1.28</v>
      </c>
      <c r="L197" s="106">
        <v>43336</v>
      </c>
      <c r="M197" s="95"/>
      <c r="N197" s="96"/>
      <c r="O197" s="96"/>
      <c r="P197" s="96"/>
      <c r="Q197" s="96"/>
      <c r="R197" s="96">
        <v>43343</v>
      </c>
      <c r="S197" s="65" t="s">
        <v>38</v>
      </c>
      <c r="T197" s="78">
        <v>672</v>
      </c>
      <c r="U197" s="80">
        <f t="shared" si="6"/>
        <v>860.16</v>
      </c>
      <c r="V197" s="78"/>
      <c r="W197" s="79"/>
      <c r="X197" s="80">
        <f t="shared" si="7"/>
        <v>860.16</v>
      </c>
      <c r="Y197" s="86"/>
      <c r="Z197" s="86"/>
      <c r="AA197" s="86"/>
      <c r="AB197" s="86"/>
      <c r="AC197" s="86"/>
    </row>
    <row r="198" customHeight="1" spans="2:29">
      <c r="B198" s="54"/>
      <c r="C198" s="55">
        <v>9796</v>
      </c>
      <c r="D198" s="56" t="s">
        <v>123</v>
      </c>
      <c r="E198" s="89" t="s">
        <v>124</v>
      </c>
      <c r="F198" s="58" t="s">
        <v>37</v>
      </c>
      <c r="G198" s="55">
        <v>405</v>
      </c>
      <c r="H198" s="59">
        <v>2.5965</v>
      </c>
      <c r="I198" s="93">
        <v>30899204</v>
      </c>
      <c r="J198" s="107">
        <v>405</v>
      </c>
      <c r="K198" s="108">
        <v>2.5965</v>
      </c>
      <c r="L198" s="106">
        <v>43336</v>
      </c>
      <c r="M198" s="95"/>
      <c r="N198" s="96"/>
      <c r="O198" s="96"/>
      <c r="P198" s="96"/>
      <c r="Q198" s="96"/>
      <c r="R198" s="96">
        <v>43339</v>
      </c>
      <c r="S198" s="137" t="s">
        <v>38</v>
      </c>
      <c r="T198" s="78">
        <v>530</v>
      </c>
      <c r="U198" s="80">
        <f t="shared" si="6"/>
        <v>1376.145</v>
      </c>
      <c r="V198" s="78"/>
      <c r="W198" s="79"/>
      <c r="X198" s="80">
        <f t="shared" si="7"/>
        <v>1376.145</v>
      </c>
      <c r="Y198" s="86"/>
      <c r="Z198" s="86"/>
      <c r="AA198" s="86"/>
      <c r="AB198" s="86"/>
      <c r="AC198" s="86"/>
    </row>
    <row r="199" customHeight="1" spans="2:29">
      <c r="B199" s="54"/>
      <c r="C199" s="55">
        <v>9798</v>
      </c>
      <c r="D199" s="56" t="s">
        <v>305</v>
      </c>
      <c r="E199" s="57" t="s">
        <v>112</v>
      </c>
      <c r="F199" s="58" t="s">
        <v>37</v>
      </c>
      <c r="G199" s="55">
        <v>1150</v>
      </c>
      <c r="H199" s="59">
        <v>7.9</v>
      </c>
      <c r="I199" s="93">
        <v>30899205</v>
      </c>
      <c r="J199" s="107">
        <v>1150</v>
      </c>
      <c r="K199" s="108">
        <v>7.9</v>
      </c>
      <c r="L199" s="106">
        <v>43335</v>
      </c>
      <c r="M199" s="95"/>
      <c r="N199" s="96"/>
      <c r="O199" s="96"/>
      <c r="P199" s="96"/>
      <c r="Q199" s="96"/>
      <c r="R199" s="96">
        <v>43342</v>
      </c>
      <c r="S199" s="65" t="s">
        <v>38</v>
      </c>
      <c r="T199" s="78">
        <v>390</v>
      </c>
      <c r="U199" s="80">
        <f t="shared" si="6"/>
        <v>3081</v>
      </c>
      <c r="V199" s="78"/>
      <c r="W199" s="79"/>
      <c r="X199" s="80">
        <f t="shared" si="7"/>
        <v>3081</v>
      </c>
      <c r="Y199" s="86"/>
      <c r="Z199" s="86"/>
      <c r="AA199" s="86"/>
      <c r="AB199" s="86"/>
      <c r="AC199" s="86"/>
    </row>
    <row r="200" customHeight="1" spans="2:29">
      <c r="B200" s="54"/>
      <c r="C200" s="55">
        <v>9799</v>
      </c>
      <c r="D200" s="56" t="s">
        <v>111</v>
      </c>
      <c r="E200" s="57" t="s">
        <v>112</v>
      </c>
      <c r="F200" s="58" t="s">
        <v>37</v>
      </c>
      <c r="G200" s="55">
        <v>500</v>
      </c>
      <c r="H200" s="59">
        <v>4.679</v>
      </c>
      <c r="I200" s="93">
        <v>30899206</v>
      </c>
      <c r="J200" s="107">
        <v>500</v>
      </c>
      <c r="K200" s="108">
        <v>4.679</v>
      </c>
      <c r="L200" s="106">
        <v>43335</v>
      </c>
      <c r="M200" s="95"/>
      <c r="N200" s="96"/>
      <c r="O200" s="96"/>
      <c r="P200" s="96"/>
      <c r="Q200" s="96"/>
      <c r="R200" s="96">
        <v>43343</v>
      </c>
      <c r="S200" s="65" t="s">
        <v>38</v>
      </c>
      <c r="T200" s="78">
        <v>420</v>
      </c>
      <c r="U200" s="80">
        <f t="shared" si="6"/>
        <v>1965.18</v>
      </c>
      <c r="V200" s="78"/>
      <c r="W200" s="79"/>
      <c r="X200" s="80">
        <f t="shared" si="7"/>
        <v>1965.18</v>
      </c>
      <c r="Y200" s="86"/>
      <c r="Z200" s="86"/>
      <c r="AA200" s="86"/>
      <c r="AB200" s="86"/>
      <c r="AC200" s="86"/>
    </row>
    <row r="201" customHeight="1" spans="2:29">
      <c r="B201" s="54"/>
      <c r="C201" s="55">
        <v>9804</v>
      </c>
      <c r="D201" s="56" t="s">
        <v>302</v>
      </c>
      <c r="E201" s="57" t="s">
        <v>45</v>
      </c>
      <c r="F201" s="58" t="s">
        <v>37</v>
      </c>
      <c r="G201" s="55">
        <v>200</v>
      </c>
      <c r="H201" s="59">
        <v>1.58</v>
      </c>
      <c r="I201" s="93">
        <v>30899207</v>
      </c>
      <c r="J201" s="107">
        <v>200</v>
      </c>
      <c r="K201" s="108">
        <v>1.58</v>
      </c>
      <c r="L201" s="106">
        <v>43336</v>
      </c>
      <c r="M201" s="95"/>
      <c r="N201" s="96"/>
      <c r="O201" s="96"/>
      <c r="P201" s="96"/>
      <c r="Q201" s="96"/>
      <c r="R201" s="96">
        <v>43339</v>
      </c>
      <c r="S201" s="137" t="s">
        <v>38</v>
      </c>
      <c r="T201" s="78">
        <v>520</v>
      </c>
      <c r="U201" s="80">
        <f t="shared" si="6"/>
        <v>821.6</v>
      </c>
      <c r="V201" s="78"/>
      <c r="W201" s="79"/>
      <c r="X201" s="80">
        <f t="shared" si="7"/>
        <v>821.6</v>
      </c>
      <c r="Y201" s="86"/>
      <c r="Z201" s="86"/>
      <c r="AA201" s="86"/>
      <c r="AB201" s="86"/>
      <c r="AC201" s="86"/>
    </row>
    <row r="202" customHeight="1" spans="2:29">
      <c r="B202" s="54"/>
      <c r="C202" s="55">
        <v>9805</v>
      </c>
      <c r="D202" s="56" t="s">
        <v>174</v>
      </c>
      <c r="E202" s="57" t="s">
        <v>112</v>
      </c>
      <c r="F202" s="58" t="s">
        <v>37</v>
      </c>
      <c r="G202" s="55">
        <v>810</v>
      </c>
      <c r="H202" s="59">
        <v>7.167</v>
      </c>
      <c r="I202" s="93">
        <v>30899208</v>
      </c>
      <c r="J202" s="107">
        <v>810</v>
      </c>
      <c r="K202" s="108">
        <v>7.167</v>
      </c>
      <c r="L202" s="106">
        <v>43336</v>
      </c>
      <c r="M202" s="95"/>
      <c r="N202" s="96"/>
      <c r="O202" s="96"/>
      <c r="P202" s="96"/>
      <c r="Q202" s="96"/>
      <c r="R202" s="96">
        <v>43341</v>
      </c>
      <c r="S202" s="65" t="s">
        <v>38</v>
      </c>
      <c r="T202" s="78">
        <v>390</v>
      </c>
      <c r="U202" s="80">
        <f t="shared" si="6"/>
        <v>2795.13</v>
      </c>
      <c r="V202" s="78"/>
      <c r="W202" s="79"/>
      <c r="X202" s="80">
        <f t="shared" si="7"/>
        <v>2795.13</v>
      </c>
      <c r="Y202" s="86"/>
      <c r="Z202" s="86"/>
      <c r="AA202" s="86"/>
      <c r="AB202" s="86"/>
      <c r="AC202" s="86"/>
    </row>
    <row r="203" customHeight="1" spans="2:29">
      <c r="B203" s="54"/>
      <c r="C203" s="55">
        <v>9807</v>
      </c>
      <c r="D203" s="56" t="s">
        <v>399</v>
      </c>
      <c r="E203" s="57" t="s">
        <v>36</v>
      </c>
      <c r="F203" s="58" t="s">
        <v>37</v>
      </c>
      <c r="G203" s="55">
        <v>420</v>
      </c>
      <c r="H203" s="59">
        <v>2.652</v>
      </c>
      <c r="I203" s="93">
        <v>30899209</v>
      </c>
      <c r="J203" s="107">
        <v>420</v>
      </c>
      <c r="K203" s="108">
        <v>2.652</v>
      </c>
      <c r="L203" s="106">
        <v>43335</v>
      </c>
      <c r="M203" s="95"/>
      <c r="N203" s="96"/>
      <c r="O203" s="96"/>
      <c r="P203" s="96"/>
      <c r="Q203" s="96"/>
      <c r="R203" s="96">
        <v>43341</v>
      </c>
      <c r="S203" s="65" t="s">
        <v>38</v>
      </c>
      <c r="T203" s="78">
        <v>715</v>
      </c>
      <c r="U203" s="80">
        <f t="shared" si="6"/>
        <v>1896.18</v>
      </c>
      <c r="V203" s="78"/>
      <c r="W203" s="79"/>
      <c r="X203" s="80">
        <f t="shared" si="7"/>
        <v>1896.18</v>
      </c>
      <c r="Y203" s="86"/>
      <c r="Z203" s="86"/>
      <c r="AA203" s="86"/>
      <c r="AB203" s="86"/>
      <c r="AC203" s="86"/>
    </row>
    <row r="204" customHeight="1" spans="2:29">
      <c r="B204" s="54"/>
      <c r="C204" s="55">
        <v>9808</v>
      </c>
      <c r="D204" s="56" t="s">
        <v>860</v>
      </c>
      <c r="E204" s="57" t="s">
        <v>648</v>
      </c>
      <c r="F204" s="58" t="s">
        <v>37</v>
      </c>
      <c r="G204" s="55">
        <v>360</v>
      </c>
      <c r="H204" s="59">
        <v>3.084</v>
      </c>
      <c r="I204" s="93">
        <v>30899210</v>
      </c>
      <c r="J204" s="107">
        <v>360</v>
      </c>
      <c r="K204" s="108">
        <v>3.084</v>
      </c>
      <c r="L204" s="106">
        <v>43335</v>
      </c>
      <c r="M204" s="95"/>
      <c r="N204" s="96"/>
      <c r="O204" s="96"/>
      <c r="P204" s="96"/>
      <c r="Q204" s="96"/>
      <c r="R204" s="96">
        <v>43341</v>
      </c>
      <c r="S204" s="65" t="s">
        <v>38</v>
      </c>
      <c r="T204" s="78">
        <v>901</v>
      </c>
      <c r="U204" s="80">
        <f t="shared" si="6"/>
        <v>2778.684</v>
      </c>
      <c r="V204" s="78"/>
      <c r="W204" s="79"/>
      <c r="X204" s="80">
        <f t="shared" si="7"/>
        <v>2778.684</v>
      </c>
      <c r="Y204" s="86"/>
      <c r="Z204" s="86"/>
      <c r="AA204" s="86"/>
      <c r="AB204" s="86"/>
      <c r="AC204" s="86"/>
    </row>
    <row r="205" customHeight="1" spans="2:29">
      <c r="B205" s="54"/>
      <c r="C205" s="55">
        <v>9812</v>
      </c>
      <c r="D205" s="101" t="s">
        <v>48</v>
      </c>
      <c r="E205" s="57" t="s">
        <v>49</v>
      </c>
      <c r="F205" s="58" t="s">
        <v>37</v>
      </c>
      <c r="G205" s="55">
        <v>1130</v>
      </c>
      <c r="H205" s="59">
        <v>7.88</v>
      </c>
      <c r="I205" s="93">
        <v>30899211</v>
      </c>
      <c r="J205" s="107">
        <v>1130</v>
      </c>
      <c r="K205" s="108">
        <v>7.88</v>
      </c>
      <c r="L205" s="106">
        <v>43336</v>
      </c>
      <c r="M205" s="95"/>
      <c r="N205" s="96"/>
      <c r="O205" s="96"/>
      <c r="P205" s="96"/>
      <c r="Q205" s="96"/>
      <c r="R205" s="96">
        <v>43343</v>
      </c>
      <c r="S205" s="65" t="s">
        <v>38</v>
      </c>
      <c r="T205" s="78">
        <v>620</v>
      </c>
      <c r="U205" s="80">
        <f t="shared" si="6"/>
        <v>4885.6</v>
      </c>
      <c r="V205" s="78"/>
      <c r="W205" s="79"/>
      <c r="X205" s="80">
        <f t="shared" si="7"/>
        <v>4885.6</v>
      </c>
      <c r="Y205" s="86"/>
      <c r="Z205" s="86"/>
      <c r="AA205" s="86"/>
      <c r="AB205" s="86"/>
      <c r="AC205" s="86"/>
    </row>
    <row r="206" customHeight="1" spans="2:29">
      <c r="B206" s="54"/>
      <c r="C206" s="55">
        <v>9833</v>
      </c>
      <c r="D206" s="101" t="s">
        <v>66</v>
      </c>
      <c r="E206" s="57" t="s">
        <v>51</v>
      </c>
      <c r="F206" s="58" t="s">
        <v>37</v>
      </c>
      <c r="G206" s="55">
        <v>960</v>
      </c>
      <c r="H206" s="59">
        <v>6.144</v>
      </c>
      <c r="I206" s="93">
        <v>30899212</v>
      </c>
      <c r="J206" s="107">
        <v>960</v>
      </c>
      <c r="K206" s="108">
        <v>6.144</v>
      </c>
      <c r="L206" s="106">
        <v>43336</v>
      </c>
      <c r="M206" s="95"/>
      <c r="N206" s="96"/>
      <c r="O206" s="96"/>
      <c r="P206" s="96"/>
      <c r="Q206" s="96"/>
      <c r="R206" s="96">
        <v>43339</v>
      </c>
      <c r="S206" s="137" t="s">
        <v>38</v>
      </c>
      <c r="T206" s="78">
        <v>540</v>
      </c>
      <c r="U206" s="80">
        <f t="shared" si="6"/>
        <v>3317.76</v>
      </c>
      <c r="V206" s="78"/>
      <c r="W206" s="79"/>
      <c r="X206" s="80">
        <f t="shared" si="7"/>
        <v>3317.76</v>
      </c>
      <c r="Y206" s="86"/>
      <c r="Z206" s="86"/>
      <c r="AA206" s="86"/>
      <c r="AB206" s="86"/>
      <c r="AC206" s="86"/>
    </row>
    <row r="207" customHeight="1" spans="2:29">
      <c r="B207" s="54">
        <v>43335</v>
      </c>
      <c r="C207" s="55">
        <v>9868</v>
      </c>
      <c r="D207" s="101" t="s">
        <v>213</v>
      </c>
      <c r="E207" s="57" t="s">
        <v>214</v>
      </c>
      <c r="F207" s="58" t="s">
        <v>37</v>
      </c>
      <c r="G207" s="55">
        <v>200</v>
      </c>
      <c r="H207" s="59">
        <v>1.37</v>
      </c>
      <c r="I207" s="93">
        <v>30899213</v>
      </c>
      <c r="J207" s="107">
        <v>200</v>
      </c>
      <c r="K207" s="108">
        <v>1.37</v>
      </c>
      <c r="L207" s="106">
        <v>43336</v>
      </c>
      <c r="M207" s="95"/>
      <c r="N207" s="96"/>
      <c r="O207" s="96"/>
      <c r="P207" s="96"/>
      <c r="Q207" s="96"/>
      <c r="R207" s="96">
        <v>43343</v>
      </c>
      <c r="S207" s="137" t="s">
        <v>38</v>
      </c>
      <c r="T207" s="78">
        <v>695</v>
      </c>
      <c r="U207" s="80">
        <f t="shared" si="6"/>
        <v>952.15</v>
      </c>
      <c r="V207" s="78"/>
      <c r="W207" s="79"/>
      <c r="X207" s="80">
        <f t="shared" si="7"/>
        <v>952.15</v>
      </c>
      <c r="Y207" s="86"/>
      <c r="Z207" s="86"/>
      <c r="AA207" s="86"/>
      <c r="AB207" s="86"/>
      <c r="AC207" s="86"/>
    </row>
    <row r="208" customHeight="1" spans="2:29">
      <c r="B208" s="54"/>
      <c r="C208" s="55">
        <v>9872</v>
      </c>
      <c r="D208" s="101" t="s">
        <v>232</v>
      </c>
      <c r="E208" s="57" t="s">
        <v>233</v>
      </c>
      <c r="F208" s="58" t="s">
        <v>37</v>
      </c>
      <c r="G208" s="55">
        <v>200</v>
      </c>
      <c r="H208" s="59">
        <v>1.446</v>
      </c>
      <c r="I208" s="93">
        <v>30899214</v>
      </c>
      <c r="J208" s="107">
        <v>200</v>
      </c>
      <c r="K208" s="108">
        <v>1.446</v>
      </c>
      <c r="L208" s="106">
        <v>43336</v>
      </c>
      <c r="M208" s="95"/>
      <c r="N208" s="96"/>
      <c r="O208" s="96"/>
      <c r="P208" s="96"/>
      <c r="Q208" s="96"/>
      <c r="R208" s="96">
        <v>43343</v>
      </c>
      <c r="S208" s="137" t="s">
        <v>38</v>
      </c>
      <c r="T208" s="78">
        <v>631</v>
      </c>
      <c r="U208" s="80">
        <f t="shared" si="6"/>
        <v>912.426</v>
      </c>
      <c r="V208" s="78"/>
      <c r="W208" s="79"/>
      <c r="X208" s="80">
        <f t="shared" si="7"/>
        <v>912.426</v>
      </c>
      <c r="Y208" s="86"/>
      <c r="Z208" s="86"/>
      <c r="AA208" s="86"/>
      <c r="AB208" s="86"/>
      <c r="AC208" s="86"/>
    </row>
    <row r="209" customHeight="1" spans="2:29">
      <c r="B209" s="57"/>
      <c r="C209" s="55">
        <v>9876</v>
      </c>
      <c r="D209" s="101" t="s">
        <v>750</v>
      </c>
      <c r="E209" s="57" t="s">
        <v>751</v>
      </c>
      <c r="F209" s="58" t="s">
        <v>37</v>
      </c>
      <c r="G209" s="55">
        <v>265</v>
      </c>
      <c r="H209" s="59">
        <v>2.201</v>
      </c>
      <c r="I209" s="93">
        <v>30899215</v>
      </c>
      <c r="J209" s="107">
        <v>265</v>
      </c>
      <c r="K209" s="108">
        <v>2.201</v>
      </c>
      <c r="L209" s="106">
        <v>43336</v>
      </c>
      <c r="M209" s="95"/>
      <c r="N209" s="96"/>
      <c r="O209" s="96"/>
      <c r="P209" s="96"/>
      <c r="Q209" s="96"/>
      <c r="R209" s="96">
        <v>43343</v>
      </c>
      <c r="S209" s="137" t="s">
        <v>38</v>
      </c>
      <c r="T209" s="78">
        <v>530</v>
      </c>
      <c r="U209" s="80">
        <f t="shared" si="6"/>
        <v>1166.53</v>
      </c>
      <c r="V209" s="78"/>
      <c r="W209" s="79"/>
      <c r="X209" s="80">
        <f t="shared" si="7"/>
        <v>1166.53</v>
      </c>
      <c r="Y209" s="86"/>
      <c r="Z209" s="86"/>
      <c r="AA209" s="86"/>
      <c r="AB209" s="86"/>
      <c r="AC209" s="86"/>
    </row>
    <row r="210" customHeight="1" spans="2:29">
      <c r="B210" s="57"/>
      <c r="C210" s="55">
        <v>9877</v>
      </c>
      <c r="D210" s="101" t="s">
        <v>256</v>
      </c>
      <c r="E210" s="57" t="s">
        <v>87</v>
      </c>
      <c r="F210" s="58" t="s">
        <v>37</v>
      </c>
      <c r="G210" s="55">
        <v>475</v>
      </c>
      <c r="H210" s="59">
        <v>4.0825</v>
      </c>
      <c r="I210" s="93">
        <v>30899216</v>
      </c>
      <c r="J210" s="107">
        <v>475</v>
      </c>
      <c r="K210" s="108">
        <v>4.0825</v>
      </c>
      <c r="L210" s="106">
        <v>43336</v>
      </c>
      <c r="M210" s="95"/>
      <c r="N210" s="96"/>
      <c r="O210" s="96"/>
      <c r="P210" s="96"/>
      <c r="Q210" s="96"/>
      <c r="R210" s="96">
        <v>43343</v>
      </c>
      <c r="S210" s="137" t="s">
        <v>38</v>
      </c>
      <c r="T210" s="78">
        <v>452</v>
      </c>
      <c r="U210" s="80">
        <f t="shared" si="6"/>
        <v>1845.29</v>
      </c>
      <c r="V210" s="78"/>
      <c r="W210" s="79"/>
      <c r="X210" s="80">
        <f t="shared" si="7"/>
        <v>1845.29</v>
      </c>
      <c r="Y210" s="86"/>
      <c r="Z210" s="86"/>
      <c r="AA210" s="86"/>
      <c r="AB210" s="86"/>
      <c r="AC210" s="86"/>
    </row>
    <row r="211" customHeight="1" spans="2:29">
      <c r="B211" s="57"/>
      <c r="C211" s="55">
        <v>9883</v>
      </c>
      <c r="D211" s="101" t="s">
        <v>523</v>
      </c>
      <c r="E211" s="57" t="s">
        <v>61</v>
      </c>
      <c r="F211" s="58" t="s">
        <v>37</v>
      </c>
      <c r="G211" s="55">
        <v>900</v>
      </c>
      <c r="H211" s="59">
        <v>7.38</v>
      </c>
      <c r="I211" s="93">
        <v>30899217</v>
      </c>
      <c r="J211" s="107">
        <v>900</v>
      </c>
      <c r="K211" s="108">
        <v>7.38</v>
      </c>
      <c r="L211" s="106">
        <v>43336</v>
      </c>
      <c r="M211" s="95"/>
      <c r="N211" s="96"/>
      <c r="O211" s="96"/>
      <c r="P211" s="96"/>
      <c r="Q211" s="96"/>
      <c r="R211" s="96">
        <v>43339</v>
      </c>
      <c r="S211" s="137" t="s">
        <v>38</v>
      </c>
      <c r="T211" s="78">
        <v>370</v>
      </c>
      <c r="U211" s="80">
        <f t="shared" si="6"/>
        <v>2730.6</v>
      </c>
      <c r="V211" s="78"/>
      <c r="W211" s="79"/>
      <c r="X211" s="80">
        <f t="shared" si="7"/>
        <v>2730.6</v>
      </c>
      <c r="Y211" s="86"/>
      <c r="Z211" s="86"/>
      <c r="AA211" s="86"/>
      <c r="AB211" s="86"/>
      <c r="AC211" s="86"/>
    </row>
    <row r="212" customHeight="1" spans="2:29">
      <c r="B212" s="54"/>
      <c r="C212" s="55">
        <v>9884</v>
      </c>
      <c r="D212" s="101" t="s">
        <v>359</v>
      </c>
      <c r="E212" s="57" t="s">
        <v>360</v>
      </c>
      <c r="F212" s="58" t="s">
        <v>37</v>
      </c>
      <c r="G212" s="55">
        <v>210</v>
      </c>
      <c r="H212" s="59">
        <v>1.403</v>
      </c>
      <c r="I212" s="93">
        <v>30899218</v>
      </c>
      <c r="J212" s="107">
        <v>210</v>
      </c>
      <c r="K212" s="108">
        <v>1.403</v>
      </c>
      <c r="L212" s="106">
        <v>43336</v>
      </c>
      <c r="M212" s="95"/>
      <c r="N212" s="96"/>
      <c r="O212" s="96"/>
      <c r="P212" s="96"/>
      <c r="Q212" s="96"/>
      <c r="R212" s="96">
        <v>43339</v>
      </c>
      <c r="S212" s="137" t="s">
        <v>38</v>
      </c>
      <c r="T212" s="78">
        <v>657</v>
      </c>
      <c r="U212" s="80">
        <f t="shared" si="6"/>
        <v>921.771</v>
      </c>
      <c r="V212" s="78"/>
      <c r="W212" s="79"/>
      <c r="X212" s="80">
        <f t="shared" si="7"/>
        <v>921.771</v>
      </c>
      <c r="Y212" s="86"/>
      <c r="Z212" s="86"/>
      <c r="AA212" s="86"/>
      <c r="AB212" s="86"/>
      <c r="AC212" s="86"/>
    </row>
    <row r="213" customHeight="1" spans="2:29">
      <c r="B213" s="54"/>
      <c r="C213" s="105">
        <v>9898</v>
      </c>
      <c r="D213" s="101" t="s">
        <v>682</v>
      </c>
      <c r="E213" s="57" t="s">
        <v>65</v>
      </c>
      <c r="F213" s="58" t="s">
        <v>675</v>
      </c>
      <c r="G213" s="55">
        <v>600</v>
      </c>
      <c r="H213" s="119">
        <v>3.84</v>
      </c>
      <c r="I213" s="93">
        <v>30899219</v>
      </c>
      <c r="J213" s="107">
        <v>600</v>
      </c>
      <c r="K213" s="108">
        <v>4.8</v>
      </c>
      <c r="L213" s="106">
        <v>43337</v>
      </c>
      <c r="M213" s="95"/>
      <c r="N213" s="96"/>
      <c r="O213" s="96"/>
      <c r="P213" s="96"/>
      <c r="Q213" s="96"/>
      <c r="R213" s="96">
        <v>43342</v>
      </c>
      <c r="S213" s="65" t="s">
        <v>38</v>
      </c>
      <c r="T213" s="78">
        <v>598</v>
      </c>
      <c r="U213" s="80">
        <f t="shared" si="6"/>
        <v>2296.32</v>
      </c>
      <c r="V213" s="78"/>
      <c r="W213" s="79"/>
      <c r="X213" s="80">
        <f t="shared" si="7"/>
        <v>2296.32</v>
      </c>
      <c r="Y213" s="86"/>
      <c r="Z213" s="86"/>
      <c r="AA213" s="86"/>
      <c r="AB213" s="86"/>
      <c r="AC213" s="86"/>
    </row>
    <row r="214" customHeight="1" spans="2:29">
      <c r="B214" s="54"/>
      <c r="C214" s="105">
        <v>9922</v>
      </c>
      <c r="D214" s="101" t="s">
        <v>185</v>
      </c>
      <c r="E214" s="57" t="s">
        <v>186</v>
      </c>
      <c r="F214" s="58" t="s">
        <v>37</v>
      </c>
      <c r="G214" s="55">
        <v>200</v>
      </c>
      <c r="H214" s="59">
        <v>1.28</v>
      </c>
      <c r="I214" s="93">
        <v>30899180</v>
      </c>
      <c r="J214" s="107">
        <v>200</v>
      </c>
      <c r="K214" s="108">
        <v>1.28</v>
      </c>
      <c r="L214" s="106">
        <v>43336</v>
      </c>
      <c r="M214" s="95"/>
      <c r="N214" s="96"/>
      <c r="O214" s="96"/>
      <c r="P214" s="96"/>
      <c r="Q214" s="96" t="s">
        <v>718</v>
      </c>
      <c r="R214" s="96">
        <v>43346</v>
      </c>
      <c r="S214" s="65" t="s">
        <v>38</v>
      </c>
      <c r="T214" s="78">
        <v>690</v>
      </c>
      <c r="U214" s="80">
        <f t="shared" si="6"/>
        <v>883.2</v>
      </c>
      <c r="V214" s="78"/>
      <c r="W214" s="79"/>
      <c r="X214" s="80">
        <f t="shared" si="7"/>
        <v>883.2</v>
      </c>
      <c r="Y214" s="86"/>
      <c r="Z214" s="86"/>
      <c r="AA214" s="86"/>
      <c r="AB214" s="86"/>
      <c r="AC214" s="86"/>
    </row>
    <row r="215" customHeight="1" spans="2:29">
      <c r="B215" s="54"/>
      <c r="C215" s="105">
        <v>9923</v>
      </c>
      <c r="D215" s="101" t="s">
        <v>83</v>
      </c>
      <c r="E215" s="57" t="s">
        <v>84</v>
      </c>
      <c r="F215" s="58" t="s">
        <v>37</v>
      </c>
      <c r="G215" s="55">
        <v>705</v>
      </c>
      <c r="H215" s="59">
        <v>4.836</v>
      </c>
      <c r="I215" s="93">
        <v>30899181</v>
      </c>
      <c r="J215" s="107">
        <v>705</v>
      </c>
      <c r="K215" s="108">
        <v>4.836</v>
      </c>
      <c r="L215" s="106">
        <v>43336</v>
      </c>
      <c r="M215" s="95"/>
      <c r="N215" s="96"/>
      <c r="O215" s="96"/>
      <c r="P215" s="96"/>
      <c r="Q215" s="96" t="s">
        <v>718</v>
      </c>
      <c r="R215" s="96">
        <v>43346</v>
      </c>
      <c r="S215" s="65" t="s">
        <v>38</v>
      </c>
      <c r="T215" s="78">
        <v>650</v>
      </c>
      <c r="U215" s="80">
        <f t="shared" si="6"/>
        <v>3143.4</v>
      </c>
      <c r="V215" s="78"/>
      <c r="W215" s="79"/>
      <c r="X215" s="80">
        <f t="shared" si="7"/>
        <v>3143.4</v>
      </c>
      <c r="Y215" s="86"/>
      <c r="Z215" s="86"/>
      <c r="AA215" s="86"/>
      <c r="AB215" s="86"/>
      <c r="AC215" s="86"/>
    </row>
    <row r="216" customHeight="1" spans="2:29">
      <c r="B216" s="57"/>
      <c r="C216" s="105">
        <v>9932</v>
      </c>
      <c r="D216" s="101" t="s">
        <v>481</v>
      </c>
      <c r="E216" s="57" t="s">
        <v>482</v>
      </c>
      <c r="F216" s="58" t="s">
        <v>37</v>
      </c>
      <c r="G216" s="55">
        <v>225</v>
      </c>
      <c r="H216" s="59">
        <v>1.44</v>
      </c>
      <c r="I216" s="93">
        <v>30899182</v>
      </c>
      <c r="J216" s="107">
        <v>225</v>
      </c>
      <c r="K216" s="108">
        <v>1.44</v>
      </c>
      <c r="L216" s="106">
        <v>43336</v>
      </c>
      <c r="M216" s="95"/>
      <c r="N216" s="96"/>
      <c r="O216" s="96"/>
      <c r="P216" s="96"/>
      <c r="Q216" s="96"/>
      <c r="R216" s="96">
        <v>43346</v>
      </c>
      <c r="S216" s="65" t="s">
        <v>38</v>
      </c>
      <c r="T216" s="78">
        <v>695</v>
      </c>
      <c r="U216" s="80">
        <f t="shared" si="6"/>
        <v>1000.8</v>
      </c>
      <c r="V216" s="78"/>
      <c r="W216" s="79"/>
      <c r="X216" s="80">
        <f t="shared" si="7"/>
        <v>1000.8</v>
      </c>
      <c r="Y216" s="86"/>
      <c r="Z216" s="86"/>
      <c r="AA216" s="86"/>
      <c r="AB216" s="86"/>
      <c r="AC216" s="86"/>
    </row>
    <row r="217" customHeight="1" spans="2:29">
      <c r="B217" s="57"/>
      <c r="C217" s="105">
        <v>9941</v>
      </c>
      <c r="D217" s="101" t="s">
        <v>400</v>
      </c>
      <c r="E217" s="57" t="s">
        <v>93</v>
      </c>
      <c r="F217" s="58" t="s">
        <v>37</v>
      </c>
      <c r="G217" s="55">
        <v>1900</v>
      </c>
      <c r="H217" s="59">
        <v>12.16</v>
      </c>
      <c r="I217" s="93">
        <v>30899183</v>
      </c>
      <c r="J217" s="107">
        <v>1900</v>
      </c>
      <c r="K217" s="108">
        <v>12.16</v>
      </c>
      <c r="L217" s="106">
        <v>43337</v>
      </c>
      <c r="M217" s="95"/>
      <c r="N217" s="96"/>
      <c r="O217" s="96"/>
      <c r="P217" s="96"/>
      <c r="Q217" s="96"/>
      <c r="R217" s="96">
        <v>43343</v>
      </c>
      <c r="S217" s="65" t="s">
        <v>38</v>
      </c>
      <c r="T217" s="78">
        <v>531</v>
      </c>
      <c r="U217" s="80">
        <f t="shared" si="6"/>
        <v>6456.96</v>
      </c>
      <c r="V217" s="78"/>
      <c r="W217" s="79"/>
      <c r="X217" s="80">
        <f t="shared" si="7"/>
        <v>6456.96</v>
      </c>
      <c r="Y217" s="86"/>
      <c r="Z217" s="86"/>
      <c r="AA217" s="86"/>
      <c r="AB217" s="86"/>
      <c r="AC217" s="86"/>
    </row>
    <row r="218" customHeight="1" spans="2:29">
      <c r="B218" s="54"/>
      <c r="C218" s="105">
        <v>9942</v>
      </c>
      <c r="D218" s="101" t="s">
        <v>483</v>
      </c>
      <c r="E218" s="57" t="s">
        <v>433</v>
      </c>
      <c r="F218" s="58" t="s">
        <v>37</v>
      </c>
      <c r="G218" s="55">
        <v>235</v>
      </c>
      <c r="H218" s="59">
        <v>1.534</v>
      </c>
      <c r="I218" s="93">
        <v>30899184</v>
      </c>
      <c r="J218" s="107">
        <v>235</v>
      </c>
      <c r="K218" s="108">
        <v>1.534</v>
      </c>
      <c r="L218" s="106">
        <v>43337</v>
      </c>
      <c r="M218" s="95"/>
      <c r="N218" s="96"/>
      <c r="O218" s="96"/>
      <c r="P218" s="96"/>
      <c r="Q218" s="96"/>
      <c r="R218" s="96">
        <v>43344</v>
      </c>
      <c r="S218" s="65" t="s">
        <v>38</v>
      </c>
      <c r="T218" s="78">
        <v>702</v>
      </c>
      <c r="U218" s="80">
        <f t="shared" si="6"/>
        <v>1076.868</v>
      </c>
      <c r="V218" s="78"/>
      <c r="W218" s="79"/>
      <c r="X218" s="80">
        <f t="shared" si="7"/>
        <v>1076.868</v>
      </c>
      <c r="Y218" s="86"/>
      <c r="Z218" s="86"/>
      <c r="AA218" s="86"/>
      <c r="AB218" s="86"/>
      <c r="AC218" s="86"/>
    </row>
    <row r="219" customHeight="1" spans="2:29">
      <c r="B219" s="54"/>
      <c r="C219" s="105">
        <v>9945</v>
      </c>
      <c r="D219" s="101" t="s">
        <v>392</v>
      </c>
      <c r="E219" s="57" t="s">
        <v>383</v>
      </c>
      <c r="F219" s="58" t="s">
        <v>37</v>
      </c>
      <c r="G219" s="55">
        <v>430</v>
      </c>
      <c r="H219" s="59">
        <v>2.86</v>
      </c>
      <c r="I219" s="93">
        <v>30899185</v>
      </c>
      <c r="J219" s="107">
        <v>430</v>
      </c>
      <c r="K219" s="108">
        <v>2.86</v>
      </c>
      <c r="L219" s="106">
        <v>43336</v>
      </c>
      <c r="M219" s="95"/>
      <c r="N219" s="96"/>
      <c r="O219" s="96"/>
      <c r="P219" s="96"/>
      <c r="Q219" s="96"/>
      <c r="R219" s="96">
        <v>43339</v>
      </c>
      <c r="S219" s="137" t="s">
        <v>38</v>
      </c>
      <c r="T219" s="78">
        <v>530</v>
      </c>
      <c r="U219" s="80">
        <f t="shared" si="6"/>
        <v>1515.8</v>
      </c>
      <c r="V219" s="78"/>
      <c r="W219" s="79"/>
      <c r="X219" s="80">
        <f t="shared" si="7"/>
        <v>1515.8</v>
      </c>
      <c r="Y219" s="86"/>
      <c r="Z219" s="86"/>
      <c r="AA219" s="86"/>
      <c r="AB219" s="86"/>
      <c r="AC219" s="86"/>
    </row>
    <row r="220" customHeight="1" spans="2:29">
      <c r="B220" s="54"/>
      <c r="C220" s="105">
        <v>9965</v>
      </c>
      <c r="D220" s="101" t="s">
        <v>793</v>
      </c>
      <c r="E220" s="57" t="s">
        <v>93</v>
      </c>
      <c r="F220" s="58" t="s">
        <v>37</v>
      </c>
      <c r="G220" s="55">
        <v>200</v>
      </c>
      <c r="H220" s="59">
        <v>1.28</v>
      </c>
      <c r="I220" s="93">
        <v>30899186</v>
      </c>
      <c r="J220" s="107">
        <v>200</v>
      </c>
      <c r="K220" s="108">
        <v>1.28</v>
      </c>
      <c r="L220" s="106">
        <v>43337</v>
      </c>
      <c r="M220" s="95"/>
      <c r="N220" s="96"/>
      <c r="O220" s="96"/>
      <c r="P220" s="96"/>
      <c r="Q220" s="96"/>
      <c r="R220" s="96">
        <v>43344</v>
      </c>
      <c r="S220" s="65" t="s">
        <v>38</v>
      </c>
      <c r="T220" s="78">
        <v>621</v>
      </c>
      <c r="U220" s="80">
        <f t="shared" si="6"/>
        <v>794.88</v>
      </c>
      <c r="V220" s="78"/>
      <c r="W220" s="79"/>
      <c r="X220" s="80">
        <f t="shared" si="7"/>
        <v>794.88</v>
      </c>
      <c r="Y220" s="86"/>
      <c r="Z220" s="86"/>
      <c r="AA220" s="86"/>
      <c r="AB220" s="86"/>
      <c r="AC220" s="86"/>
    </row>
    <row r="221" customHeight="1" spans="2:29">
      <c r="B221" s="57"/>
      <c r="C221" s="105">
        <v>9966</v>
      </c>
      <c r="D221" s="101" t="s">
        <v>95</v>
      </c>
      <c r="E221" s="57" t="s">
        <v>96</v>
      </c>
      <c r="F221" s="58" t="s">
        <v>37</v>
      </c>
      <c r="G221" s="55">
        <v>200</v>
      </c>
      <c r="H221" s="59">
        <v>1.566</v>
      </c>
      <c r="I221" s="93">
        <v>30899187</v>
      </c>
      <c r="J221" s="107">
        <v>200</v>
      </c>
      <c r="K221" s="108">
        <v>1.566</v>
      </c>
      <c r="L221" s="106">
        <v>43336</v>
      </c>
      <c r="M221" s="95"/>
      <c r="N221" s="96"/>
      <c r="O221" s="96"/>
      <c r="P221" s="96"/>
      <c r="Q221" s="96"/>
      <c r="R221" s="96">
        <v>43343</v>
      </c>
      <c r="S221" s="65" t="s">
        <v>38</v>
      </c>
      <c r="T221" s="78">
        <v>628</v>
      </c>
      <c r="U221" s="80">
        <f t="shared" si="6"/>
        <v>983.448</v>
      </c>
      <c r="V221" s="78"/>
      <c r="W221" s="79"/>
      <c r="X221" s="80">
        <f t="shared" si="7"/>
        <v>983.448</v>
      </c>
      <c r="Y221" s="86"/>
      <c r="Z221" s="86"/>
      <c r="AA221" s="86"/>
      <c r="AB221" s="86"/>
      <c r="AC221" s="86"/>
    </row>
    <row r="222" customHeight="1" spans="2:29">
      <c r="B222" s="54"/>
      <c r="C222" s="105">
        <v>9967</v>
      </c>
      <c r="D222" s="101" t="s">
        <v>201</v>
      </c>
      <c r="E222" s="57" t="s">
        <v>53</v>
      </c>
      <c r="F222" s="58" t="s">
        <v>37</v>
      </c>
      <c r="G222" s="55">
        <v>300</v>
      </c>
      <c r="H222" s="59">
        <v>1.92</v>
      </c>
      <c r="I222" s="93">
        <v>30899188</v>
      </c>
      <c r="J222" s="107">
        <v>300</v>
      </c>
      <c r="K222" s="108">
        <v>1.92</v>
      </c>
      <c r="L222" s="106">
        <v>43337</v>
      </c>
      <c r="M222" s="95"/>
      <c r="N222" s="96"/>
      <c r="O222" s="96"/>
      <c r="P222" s="96"/>
      <c r="Q222" s="96"/>
      <c r="R222" s="96">
        <v>43346</v>
      </c>
      <c r="S222" s="65" t="s">
        <v>38</v>
      </c>
      <c r="T222" s="78">
        <v>530</v>
      </c>
      <c r="U222" s="80">
        <f t="shared" si="6"/>
        <v>1017.6</v>
      </c>
      <c r="V222" s="78"/>
      <c r="W222" s="79"/>
      <c r="X222" s="80">
        <f t="shared" si="7"/>
        <v>1017.6</v>
      </c>
      <c r="Y222" s="86"/>
      <c r="Z222" s="86"/>
      <c r="AA222" s="86"/>
      <c r="AB222" s="86"/>
      <c r="AC222" s="86"/>
    </row>
    <row r="223" customHeight="1" spans="2:29">
      <c r="B223" s="57"/>
      <c r="C223" s="105">
        <v>9971</v>
      </c>
      <c r="D223" s="101" t="s">
        <v>770</v>
      </c>
      <c r="E223" s="57" t="s">
        <v>196</v>
      </c>
      <c r="F223" s="58" t="s">
        <v>37</v>
      </c>
      <c r="G223" s="55">
        <v>200</v>
      </c>
      <c r="H223" s="59">
        <v>1.34</v>
      </c>
      <c r="I223" s="93">
        <v>30899189</v>
      </c>
      <c r="J223" s="107">
        <v>200</v>
      </c>
      <c r="K223" s="108">
        <v>1.34</v>
      </c>
      <c r="L223" s="106">
        <v>43337</v>
      </c>
      <c r="M223" s="95"/>
      <c r="N223" s="96"/>
      <c r="O223" s="96"/>
      <c r="P223" s="96"/>
      <c r="Q223" s="96"/>
      <c r="R223" s="96">
        <v>43346</v>
      </c>
      <c r="S223" s="65" t="s">
        <v>38</v>
      </c>
      <c r="T223" s="78">
        <v>815</v>
      </c>
      <c r="U223" s="80">
        <f t="shared" si="6"/>
        <v>1092.1</v>
      </c>
      <c r="V223" s="78"/>
      <c r="W223" s="79"/>
      <c r="X223" s="80">
        <f t="shared" si="7"/>
        <v>1092.1</v>
      </c>
      <c r="Y223" s="86"/>
      <c r="Z223" s="86"/>
      <c r="AA223" s="86"/>
      <c r="AB223" s="86"/>
      <c r="AC223" s="86"/>
    </row>
    <row r="224" customHeight="1" spans="2:29">
      <c r="B224" s="54">
        <v>43336</v>
      </c>
      <c r="C224" s="105">
        <v>9997</v>
      </c>
      <c r="D224" s="101" t="s">
        <v>242</v>
      </c>
      <c r="E224" s="57" t="s">
        <v>243</v>
      </c>
      <c r="F224" s="58" t="s">
        <v>37</v>
      </c>
      <c r="G224" s="55">
        <v>878</v>
      </c>
      <c r="H224" s="59">
        <v>6.0956</v>
      </c>
      <c r="I224" s="93">
        <v>30899190</v>
      </c>
      <c r="J224" s="107">
        <v>878</v>
      </c>
      <c r="K224" s="108">
        <v>6.0956</v>
      </c>
      <c r="L224" s="106">
        <v>43337</v>
      </c>
      <c r="M224" s="95"/>
      <c r="N224" s="96"/>
      <c r="O224" s="96"/>
      <c r="P224" s="96"/>
      <c r="Q224" s="96"/>
      <c r="R224" s="96">
        <v>43342</v>
      </c>
      <c r="S224" s="65" t="s">
        <v>38</v>
      </c>
      <c r="T224" s="78">
        <v>552</v>
      </c>
      <c r="U224" s="80">
        <f t="shared" si="6"/>
        <v>3364.7712</v>
      </c>
      <c r="V224" s="78"/>
      <c r="W224" s="79"/>
      <c r="X224" s="80">
        <f t="shared" si="7"/>
        <v>3364.7712</v>
      </c>
      <c r="Y224" s="86"/>
      <c r="Z224" s="86"/>
      <c r="AA224" s="86"/>
      <c r="AB224" s="86"/>
      <c r="AC224" s="86"/>
    </row>
    <row r="225" customHeight="1" spans="2:29">
      <c r="B225" s="54"/>
      <c r="C225" s="105">
        <v>10012</v>
      </c>
      <c r="D225" s="101" t="s">
        <v>193</v>
      </c>
      <c r="E225" s="57" t="s">
        <v>194</v>
      </c>
      <c r="F225" s="58" t="s">
        <v>37</v>
      </c>
      <c r="G225" s="55">
        <v>400</v>
      </c>
      <c r="H225" s="59">
        <v>3.28</v>
      </c>
      <c r="I225" s="93">
        <v>30899191</v>
      </c>
      <c r="J225" s="107">
        <v>400</v>
      </c>
      <c r="K225" s="108">
        <v>3.28</v>
      </c>
      <c r="L225" s="106">
        <v>43337</v>
      </c>
      <c r="M225" s="95"/>
      <c r="N225" s="96"/>
      <c r="O225" s="96"/>
      <c r="P225" s="96"/>
      <c r="Q225" s="96"/>
      <c r="R225" s="96">
        <v>43344</v>
      </c>
      <c r="S225" s="65" t="s">
        <v>38</v>
      </c>
      <c r="T225" s="78">
        <v>884</v>
      </c>
      <c r="U225" s="80">
        <f t="shared" si="6"/>
        <v>2899.52</v>
      </c>
      <c r="V225" s="78"/>
      <c r="W225" s="79"/>
      <c r="X225" s="80">
        <f t="shared" si="7"/>
        <v>2899.52</v>
      </c>
      <c r="Y225" s="86"/>
      <c r="Z225" s="86"/>
      <c r="AA225" s="86"/>
      <c r="AB225" s="86"/>
      <c r="AC225" s="86"/>
    </row>
    <row r="226" customHeight="1" spans="2:29">
      <c r="B226" s="57"/>
      <c r="C226" s="55">
        <v>10013</v>
      </c>
      <c r="D226" s="101" t="s">
        <v>327</v>
      </c>
      <c r="E226" s="57" t="s">
        <v>57</v>
      </c>
      <c r="F226" s="58" t="s">
        <v>37</v>
      </c>
      <c r="G226" s="55">
        <v>650</v>
      </c>
      <c r="H226" s="59">
        <v>4.16</v>
      </c>
      <c r="I226" s="93">
        <v>30899192</v>
      </c>
      <c r="J226" s="107">
        <v>650</v>
      </c>
      <c r="K226" s="108">
        <v>4.16</v>
      </c>
      <c r="L226" s="106">
        <v>43337</v>
      </c>
      <c r="M226" s="95"/>
      <c r="N226" s="96"/>
      <c r="O226" s="96"/>
      <c r="P226" s="96"/>
      <c r="Q226" s="96"/>
      <c r="R226" s="96">
        <v>43346</v>
      </c>
      <c r="S226" s="65" t="s">
        <v>38</v>
      </c>
      <c r="T226" s="78">
        <v>490</v>
      </c>
      <c r="U226" s="80">
        <f t="shared" si="6"/>
        <v>2038.4</v>
      </c>
      <c r="V226" s="78"/>
      <c r="W226" s="79"/>
      <c r="X226" s="80">
        <f t="shared" si="7"/>
        <v>2038.4</v>
      </c>
      <c r="Y226" s="86"/>
      <c r="Z226" s="86"/>
      <c r="AA226" s="86"/>
      <c r="AB226" s="86"/>
      <c r="AC226" s="86"/>
    </row>
    <row r="227" customHeight="1" spans="2:29">
      <c r="B227" s="57"/>
      <c r="C227" s="55">
        <v>10024</v>
      </c>
      <c r="D227" s="101" t="s">
        <v>117</v>
      </c>
      <c r="E227" s="57" t="s">
        <v>118</v>
      </c>
      <c r="F227" s="58" t="s">
        <v>37</v>
      </c>
      <c r="G227" s="55">
        <v>240</v>
      </c>
      <c r="H227" s="59">
        <v>1.536</v>
      </c>
      <c r="I227" s="93">
        <v>30899193</v>
      </c>
      <c r="J227" s="107">
        <v>240</v>
      </c>
      <c r="K227" s="108">
        <v>1.536</v>
      </c>
      <c r="L227" s="106">
        <v>43337</v>
      </c>
      <c r="M227" s="95"/>
      <c r="N227" s="96"/>
      <c r="O227" s="96"/>
      <c r="P227" s="96"/>
      <c r="Q227" s="96"/>
      <c r="R227" s="96">
        <v>43346</v>
      </c>
      <c r="S227" s="65" t="s">
        <v>38</v>
      </c>
      <c r="T227" s="78">
        <v>530</v>
      </c>
      <c r="U227" s="80">
        <f t="shared" si="6"/>
        <v>814.08</v>
      </c>
      <c r="V227" s="78"/>
      <c r="W227" s="79"/>
      <c r="X227" s="80">
        <f t="shared" si="7"/>
        <v>814.08</v>
      </c>
      <c r="Y227" s="86"/>
      <c r="Z227" s="86"/>
      <c r="AA227" s="86"/>
      <c r="AB227" s="86"/>
      <c r="AC227" s="86"/>
    </row>
    <row r="228" customHeight="1" spans="2:29">
      <c r="B228" s="54"/>
      <c r="C228" s="55">
        <v>10034</v>
      </c>
      <c r="D228" s="101" t="s">
        <v>121</v>
      </c>
      <c r="E228" s="57" t="s">
        <v>122</v>
      </c>
      <c r="F228" s="58" t="s">
        <v>37</v>
      </c>
      <c r="G228" s="55">
        <v>1240</v>
      </c>
      <c r="H228" s="59">
        <v>8.572</v>
      </c>
      <c r="I228" s="93">
        <v>30899194</v>
      </c>
      <c r="J228" s="107">
        <v>1240</v>
      </c>
      <c r="K228" s="108">
        <v>8.572</v>
      </c>
      <c r="L228" s="106">
        <v>43337</v>
      </c>
      <c r="M228" s="95"/>
      <c r="N228" s="96"/>
      <c r="O228" s="96"/>
      <c r="P228" s="96"/>
      <c r="Q228" s="96"/>
      <c r="R228" s="96">
        <v>43342</v>
      </c>
      <c r="S228" s="65" t="s">
        <v>38</v>
      </c>
      <c r="T228" s="78">
        <v>553</v>
      </c>
      <c r="U228" s="80">
        <f t="shared" si="6"/>
        <v>4740.316</v>
      </c>
      <c r="V228" s="78"/>
      <c r="W228" s="79"/>
      <c r="X228" s="80">
        <f t="shared" si="7"/>
        <v>4740.316</v>
      </c>
      <c r="Y228" s="86"/>
      <c r="Z228" s="86"/>
      <c r="AA228" s="86"/>
      <c r="AB228" s="86"/>
      <c r="AC228" s="86"/>
    </row>
    <row r="229" customHeight="1" spans="2:29">
      <c r="B229" s="54"/>
      <c r="C229" s="55">
        <v>10035</v>
      </c>
      <c r="D229" s="101" t="s">
        <v>626</v>
      </c>
      <c r="E229" s="57" t="s">
        <v>627</v>
      </c>
      <c r="F229" s="58" t="s">
        <v>37</v>
      </c>
      <c r="G229" s="55">
        <v>200</v>
      </c>
      <c r="H229" s="59">
        <v>1.37</v>
      </c>
      <c r="I229" s="93">
        <v>30899195</v>
      </c>
      <c r="J229" s="107">
        <v>200</v>
      </c>
      <c r="K229" s="108">
        <v>1.37</v>
      </c>
      <c r="L229" s="106">
        <v>43337</v>
      </c>
      <c r="M229" s="95"/>
      <c r="N229" s="96"/>
      <c r="O229" s="96"/>
      <c r="P229" s="96"/>
      <c r="Q229" s="96"/>
      <c r="R229" s="96">
        <v>43341</v>
      </c>
      <c r="S229" s="65" t="s">
        <v>38</v>
      </c>
      <c r="T229" s="78">
        <v>592</v>
      </c>
      <c r="U229" s="80">
        <f t="shared" si="6"/>
        <v>811.04</v>
      </c>
      <c r="V229" s="78"/>
      <c r="W229" s="79"/>
      <c r="X229" s="80">
        <f t="shared" si="7"/>
        <v>811.04</v>
      </c>
      <c r="Y229" s="86"/>
      <c r="Z229" s="86"/>
      <c r="AA229" s="86"/>
      <c r="AB229" s="86"/>
      <c r="AC229" s="86"/>
    </row>
    <row r="230" customHeight="1" spans="2:29">
      <c r="B230" s="57"/>
      <c r="C230" s="55">
        <v>10036</v>
      </c>
      <c r="D230" s="101" t="s">
        <v>787</v>
      </c>
      <c r="E230" s="57" t="s">
        <v>543</v>
      </c>
      <c r="F230" s="58" t="s">
        <v>37</v>
      </c>
      <c r="G230" s="55">
        <v>300</v>
      </c>
      <c r="H230" s="59">
        <v>1.92</v>
      </c>
      <c r="I230" s="93">
        <v>30899196</v>
      </c>
      <c r="J230" s="107">
        <v>300</v>
      </c>
      <c r="K230" s="108">
        <v>1.92</v>
      </c>
      <c r="L230" s="106">
        <v>43337</v>
      </c>
      <c r="M230" s="95"/>
      <c r="N230" s="96"/>
      <c r="O230" s="96"/>
      <c r="P230" s="96"/>
      <c r="Q230" s="96"/>
      <c r="R230" s="96">
        <v>43341</v>
      </c>
      <c r="S230" s="65" t="s">
        <v>38</v>
      </c>
      <c r="T230" s="78">
        <v>556</v>
      </c>
      <c r="U230" s="80">
        <f t="shared" si="6"/>
        <v>1067.52</v>
      </c>
      <c r="V230" s="78"/>
      <c r="W230" s="79"/>
      <c r="X230" s="80">
        <f t="shared" si="7"/>
        <v>1067.52</v>
      </c>
      <c r="Y230" s="86"/>
      <c r="Z230" s="86"/>
      <c r="AA230" s="86"/>
      <c r="AB230" s="86"/>
      <c r="AC230" s="86"/>
    </row>
    <row r="231" customHeight="1" spans="2:29">
      <c r="B231" s="54"/>
      <c r="C231" s="55">
        <v>10045</v>
      </c>
      <c r="D231" s="101" t="s">
        <v>75</v>
      </c>
      <c r="E231" s="57" t="s">
        <v>76</v>
      </c>
      <c r="F231" s="58" t="s">
        <v>37</v>
      </c>
      <c r="G231" s="55">
        <v>300</v>
      </c>
      <c r="H231" s="59">
        <v>2.7</v>
      </c>
      <c r="I231" s="93">
        <v>30899197</v>
      </c>
      <c r="J231" s="107">
        <v>300</v>
      </c>
      <c r="K231" s="108">
        <v>2.7</v>
      </c>
      <c r="L231" s="106">
        <v>43337</v>
      </c>
      <c r="M231" s="95"/>
      <c r="N231" s="96"/>
      <c r="O231" s="96"/>
      <c r="P231" s="96"/>
      <c r="Q231" s="96"/>
      <c r="R231" s="96">
        <v>43343</v>
      </c>
      <c r="S231" s="65" t="s">
        <v>38</v>
      </c>
      <c r="T231" s="78">
        <v>490</v>
      </c>
      <c r="U231" s="80">
        <f t="shared" si="6"/>
        <v>1323</v>
      </c>
      <c r="V231" s="78"/>
      <c r="W231" s="79"/>
      <c r="X231" s="80">
        <f t="shared" si="7"/>
        <v>1323</v>
      </c>
      <c r="Y231" s="86"/>
      <c r="Z231" s="86"/>
      <c r="AA231" s="86"/>
      <c r="AB231" s="86"/>
      <c r="AC231" s="86"/>
    </row>
    <row r="232" customHeight="1" spans="2:29">
      <c r="B232" s="54"/>
      <c r="C232" s="55">
        <v>10046</v>
      </c>
      <c r="D232" s="101" t="s">
        <v>361</v>
      </c>
      <c r="E232" s="57" t="s">
        <v>76</v>
      </c>
      <c r="F232" s="58" t="s">
        <v>37</v>
      </c>
      <c r="G232" s="55">
        <v>3500</v>
      </c>
      <c r="H232" s="59">
        <v>31.5</v>
      </c>
      <c r="I232" s="93">
        <v>30899198</v>
      </c>
      <c r="J232" s="107">
        <v>3500</v>
      </c>
      <c r="K232" s="108">
        <v>31.5</v>
      </c>
      <c r="L232" s="106">
        <v>43340</v>
      </c>
      <c r="M232" s="95"/>
      <c r="N232" s="96"/>
      <c r="O232" s="96"/>
      <c r="P232" s="96"/>
      <c r="Q232" s="96"/>
      <c r="R232" s="96">
        <v>43342</v>
      </c>
      <c r="S232" s="65" t="s">
        <v>38</v>
      </c>
      <c r="T232" s="78">
        <v>410</v>
      </c>
      <c r="U232" s="80">
        <f t="shared" si="6"/>
        <v>12915</v>
      </c>
      <c r="V232" s="78"/>
      <c r="W232" s="79"/>
      <c r="X232" s="80">
        <f t="shared" si="7"/>
        <v>12915</v>
      </c>
      <c r="Y232" s="86"/>
      <c r="Z232" s="86"/>
      <c r="AA232" s="86"/>
      <c r="AB232" s="86"/>
      <c r="AC232" s="86"/>
    </row>
    <row r="233" customHeight="1" spans="2:29">
      <c r="B233" s="54"/>
      <c r="C233" s="55">
        <v>10058</v>
      </c>
      <c r="D233" s="101" t="s">
        <v>861</v>
      </c>
      <c r="E233" s="57" t="s">
        <v>862</v>
      </c>
      <c r="F233" s="58" t="s">
        <v>37</v>
      </c>
      <c r="G233" s="55">
        <v>205</v>
      </c>
      <c r="H233" s="59">
        <v>1.357</v>
      </c>
      <c r="I233" s="93">
        <v>30899199</v>
      </c>
      <c r="J233" s="107">
        <v>205</v>
      </c>
      <c r="K233" s="108">
        <v>1.357</v>
      </c>
      <c r="L233" s="106">
        <v>43337</v>
      </c>
      <c r="M233" s="95"/>
      <c r="N233" s="96"/>
      <c r="O233" s="96"/>
      <c r="P233" s="96"/>
      <c r="Q233" s="96"/>
      <c r="R233" s="96">
        <v>43343</v>
      </c>
      <c r="S233" s="65" t="s">
        <v>38</v>
      </c>
      <c r="T233" s="78">
        <v>695</v>
      </c>
      <c r="U233" s="80">
        <f t="shared" si="6"/>
        <v>943.115</v>
      </c>
      <c r="V233" s="78"/>
      <c r="W233" s="79"/>
      <c r="X233" s="80">
        <f t="shared" si="7"/>
        <v>943.115</v>
      </c>
      <c r="Y233" s="86"/>
      <c r="Z233" s="86"/>
      <c r="AA233" s="86"/>
      <c r="AB233" s="86"/>
      <c r="AC233" s="86"/>
    </row>
    <row r="234" customHeight="1" spans="2:29">
      <c r="B234" s="54"/>
      <c r="C234" s="55">
        <v>10060</v>
      </c>
      <c r="D234" s="101" t="s">
        <v>863</v>
      </c>
      <c r="E234" s="57" t="s">
        <v>864</v>
      </c>
      <c r="F234" s="58" t="s">
        <v>37</v>
      </c>
      <c r="G234" s="55">
        <v>200</v>
      </c>
      <c r="H234" s="59">
        <v>1.37</v>
      </c>
      <c r="I234" s="93">
        <v>30899200</v>
      </c>
      <c r="J234" s="107">
        <v>200</v>
      </c>
      <c r="K234" s="108">
        <v>1.37</v>
      </c>
      <c r="L234" s="106">
        <v>43337</v>
      </c>
      <c r="M234" s="95"/>
      <c r="N234" s="96"/>
      <c r="O234" s="96"/>
      <c r="P234" s="96"/>
      <c r="Q234" s="96"/>
      <c r="R234" s="96">
        <v>43343</v>
      </c>
      <c r="S234" s="65" t="s">
        <v>38</v>
      </c>
      <c r="T234" s="78">
        <v>695</v>
      </c>
      <c r="U234" s="80">
        <f t="shared" si="6"/>
        <v>952.15</v>
      </c>
      <c r="V234" s="78"/>
      <c r="W234" s="79"/>
      <c r="X234" s="80">
        <f t="shared" si="7"/>
        <v>952.15</v>
      </c>
      <c r="Y234" s="86"/>
      <c r="Z234" s="86"/>
      <c r="AA234" s="86"/>
      <c r="AB234" s="86"/>
      <c r="AC234" s="86"/>
    </row>
    <row r="235" customHeight="1" spans="2:29">
      <c r="B235" s="54">
        <v>43339</v>
      </c>
      <c r="C235" s="55">
        <v>10128</v>
      </c>
      <c r="D235" s="101" t="s">
        <v>172</v>
      </c>
      <c r="E235" s="57" t="s">
        <v>173</v>
      </c>
      <c r="F235" s="58" t="s">
        <v>37</v>
      </c>
      <c r="G235" s="55">
        <v>240</v>
      </c>
      <c r="H235" s="59">
        <v>1.59</v>
      </c>
      <c r="I235" s="93">
        <v>30899149</v>
      </c>
      <c r="J235" s="107">
        <v>240</v>
      </c>
      <c r="K235" s="108">
        <v>1.59</v>
      </c>
      <c r="L235" s="106">
        <v>43340</v>
      </c>
      <c r="M235" s="95"/>
      <c r="N235" s="96"/>
      <c r="O235" s="96"/>
      <c r="P235" s="96"/>
      <c r="Q235" s="96"/>
      <c r="R235" s="96">
        <v>43347</v>
      </c>
      <c r="S235" s="65" t="s">
        <v>38</v>
      </c>
      <c r="T235" s="78">
        <v>660</v>
      </c>
      <c r="U235" s="80">
        <f t="shared" si="6"/>
        <v>1049.4</v>
      </c>
      <c r="V235" s="78"/>
      <c r="W235" s="79"/>
      <c r="X235" s="80">
        <f t="shared" si="7"/>
        <v>1049.4</v>
      </c>
      <c r="Y235" s="86"/>
      <c r="Z235" s="86"/>
      <c r="AA235" s="86"/>
      <c r="AB235" s="86"/>
      <c r="AC235" s="86"/>
    </row>
    <row r="236" customHeight="1" spans="2:29">
      <c r="B236" s="57"/>
      <c r="C236" s="55">
        <v>10129</v>
      </c>
      <c r="D236" s="101" t="s">
        <v>238</v>
      </c>
      <c r="E236" s="57" t="s">
        <v>239</v>
      </c>
      <c r="F236" s="58" t="s">
        <v>37</v>
      </c>
      <c r="G236" s="55">
        <v>320</v>
      </c>
      <c r="H236" s="59">
        <v>2.288</v>
      </c>
      <c r="I236" s="93">
        <v>30899150</v>
      </c>
      <c r="J236" s="107">
        <v>320</v>
      </c>
      <c r="K236" s="108">
        <v>2.288</v>
      </c>
      <c r="L236" s="106">
        <v>43340</v>
      </c>
      <c r="M236" s="95"/>
      <c r="N236" s="96"/>
      <c r="O236" s="96"/>
      <c r="P236" s="96"/>
      <c r="Q236" s="96"/>
      <c r="R236" s="96">
        <v>43347</v>
      </c>
      <c r="S236" s="65" t="s">
        <v>38</v>
      </c>
      <c r="T236" s="78">
        <v>589</v>
      </c>
      <c r="U236" s="80">
        <f t="shared" si="6"/>
        <v>1347.632</v>
      </c>
      <c r="V236" s="78"/>
      <c r="W236" s="79"/>
      <c r="X236" s="80">
        <f t="shared" si="7"/>
        <v>1347.632</v>
      </c>
      <c r="Y236" s="86"/>
      <c r="Z236" s="86"/>
      <c r="AA236" s="86"/>
      <c r="AB236" s="86"/>
      <c r="AC236" s="86"/>
    </row>
    <row r="237" customHeight="1" spans="2:29">
      <c r="B237" s="57"/>
      <c r="C237" s="55">
        <v>10154</v>
      </c>
      <c r="D237" s="101" t="s">
        <v>152</v>
      </c>
      <c r="E237" s="57" t="s">
        <v>153</v>
      </c>
      <c r="F237" s="58" t="s">
        <v>37</v>
      </c>
      <c r="G237" s="55">
        <v>220</v>
      </c>
      <c r="H237" s="59">
        <v>1.408</v>
      </c>
      <c r="I237" s="93">
        <v>30899151</v>
      </c>
      <c r="J237" s="107">
        <v>220</v>
      </c>
      <c r="K237" s="108">
        <v>1.408</v>
      </c>
      <c r="L237" s="106">
        <v>43340</v>
      </c>
      <c r="M237" s="95"/>
      <c r="N237" s="96"/>
      <c r="O237" s="96"/>
      <c r="P237" s="96"/>
      <c r="Q237" s="96"/>
      <c r="R237" s="96">
        <v>43347</v>
      </c>
      <c r="S237" s="65" t="s">
        <v>38</v>
      </c>
      <c r="T237" s="78">
        <v>490</v>
      </c>
      <c r="U237" s="80">
        <f t="shared" si="6"/>
        <v>689.92</v>
      </c>
      <c r="V237" s="78"/>
      <c r="W237" s="79"/>
      <c r="X237" s="80">
        <f t="shared" si="7"/>
        <v>689.92</v>
      </c>
      <c r="Y237" s="86"/>
      <c r="Z237" s="86"/>
      <c r="AA237" s="86"/>
      <c r="AB237" s="86"/>
      <c r="AC237" s="86"/>
    </row>
    <row r="238" customHeight="1" spans="2:29">
      <c r="B238" s="57"/>
      <c r="C238" s="55">
        <v>10159</v>
      </c>
      <c r="D238" s="101" t="s">
        <v>865</v>
      </c>
      <c r="E238" s="57" t="s">
        <v>512</v>
      </c>
      <c r="F238" s="58" t="s">
        <v>37</v>
      </c>
      <c r="G238" s="55">
        <v>290</v>
      </c>
      <c r="H238" s="59">
        <v>1.856</v>
      </c>
      <c r="I238" s="93">
        <v>30899152</v>
      </c>
      <c r="J238" s="107">
        <v>290</v>
      </c>
      <c r="K238" s="108">
        <v>1.856</v>
      </c>
      <c r="L238" s="106">
        <v>43340</v>
      </c>
      <c r="M238" s="95"/>
      <c r="N238" s="96"/>
      <c r="O238" s="96"/>
      <c r="P238" s="96"/>
      <c r="Q238" s="96"/>
      <c r="R238" s="96">
        <v>43347</v>
      </c>
      <c r="S238" s="65" t="s">
        <v>38</v>
      </c>
      <c r="T238" s="78">
        <v>660</v>
      </c>
      <c r="U238" s="80">
        <f t="shared" si="6"/>
        <v>1224.96</v>
      </c>
      <c r="V238" s="78"/>
      <c r="W238" s="79"/>
      <c r="X238" s="80">
        <f t="shared" si="7"/>
        <v>1224.96</v>
      </c>
      <c r="Y238" s="86"/>
      <c r="Z238" s="86"/>
      <c r="AA238" s="86"/>
      <c r="AB238" s="86"/>
      <c r="AC238" s="86"/>
    </row>
    <row r="239" customHeight="1" spans="2:29">
      <c r="B239" s="57"/>
      <c r="C239" s="55">
        <v>10167</v>
      </c>
      <c r="D239" s="101" t="s">
        <v>41</v>
      </c>
      <c r="E239" s="57" t="s">
        <v>40</v>
      </c>
      <c r="F239" s="58" t="s">
        <v>37</v>
      </c>
      <c r="G239" s="55">
        <v>670</v>
      </c>
      <c r="H239" s="59">
        <v>6.385</v>
      </c>
      <c r="I239" s="93">
        <v>30899153</v>
      </c>
      <c r="J239" s="107">
        <v>670</v>
      </c>
      <c r="K239" s="108">
        <v>6.385</v>
      </c>
      <c r="L239" s="106">
        <v>43340</v>
      </c>
      <c r="M239" s="95"/>
      <c r="N239" s="96"/>
      <c r="O239" s="96"/>
      <c r="P239" s="96"/>
      <c r="Q239" s="96"/>
      <c r="R239" s="96">
        <v>43344</v>
      </c>
      <c r="S239" s="65" t="s">
        <v>38</v>
      </c>
      <c r="T239" s="78">
        <v>529</v>
      </c>
      <c r="U239" s="80">
        <f t="shared" si="6"/>
        <v>3377.665</v>
      </c>
      <c r="V239" s="78"/>
      <c r="W239" s="79"/>
      <c r="X239" s="80">
        <f t="shared" si="7"/>
        <v>3377.665</v>
      </c>
      <c r="Y239" s="86"/>
      <c r="Z239" s="86"/>
      <c r="AA239" s="86"/>
      <c r="AB239" s="86"/>
      <c r="AC239" s="86"/>
    </row>
    <row r="240" customHeight="1" spans="2:29">
      <c r="B240" s="57"/>
      <c r="C240" s="55">
        <v>10168</v>
      </c>
      <c r="D240" s="101" t="s">
        <v>395</v>
      </c>
      <c r="E240" s="57" t="s">
        <v>396</v>
      </c>
      <c r="F240" s="58" t="s">
        <v>37</v>
      </c>
      <c r="G240" s="55">
        <v>200</v>
      </c>
      <c r="H240" s="59">
        <v>1.756</v>
      </c>
      <c r="I240" s="93">
        <v>30899154</v>
      </c>
      <c r="J240" s="107">
        <v>200</v>
      </c>
      <c r="K240" s="108">
        <v>1.756</v>
      </c>
      <c r="L240" s="106">
        <v>43340</v>
      </c>
      <c r="M240" s="95"/>
      <c r="N240" s="96"/>
      <c r="O240" s="96"/>
      <c r="P240" s="96"/>
      <c r="Q240" s="96"/>
      <c r="R240" s="96">
        <v>43347</v>
      </c>
      <c r="S240" s="65" t="s">
        <v>38</v>
      </c>
      <c r="T240" s="78">
        <v>615</v>
      </c>
      <c r="U240" s="80">
        <f t="shared" si="6"/>
        <v>1079.94</v>
      </c>
      <c r="V240" s="78"/>
      <c r="W240" s="79"/>
      <c r="X240" s="80">
        <f t="shared" si="7"/>
        <v>1079.94</v>
      </c>
      <c r="Y240" s="86"/>
      <c r="Z240" s="86"/>
      <c r="AA240" s="86"/>
      <c r="AB240" s="86"/>
      <c r="AC240" s="86"/>
    </row>
    <row r="241" customHeight="1" spans="2:29">
      <c r="B241" s="54"/>
      <c r="C241" s="55">
        <v>10174</v>
      </c>
      <c r="D241" s="101" t="s">
        <v>866</v>
      </c>
      <c r="E241" s="57" t="s">
        <v>426</v>
      </c>
      <c r="F241" s="58" t="s">
        <v>37</v>
      </c>
      <c r="G241" s="55">
        <v>230</v>
      </c>
      <c r="H241" s="59">
        <v>1.8425</v>
      </c>
      <c r="I241" s="93">
        <v>30899155</v>
      </c>
      <c r="J241" s="107">
        <v>230</v>
      </c>
      <c r="K241" s="108">
        <v>1.8425</v>
      </c>
      <c r="L241" s="106">
        <v>43340</v>
      </c>
      <c r="M241" s="95"/>
      <c r="N241" s="96"/>
      <c r="O241" s="96"/>
      <c r="P241" s="96"/>
      <c r="Q241" s="96"/>
      <c r="R241" s="96">
        <v>43347</v>
      </c>
      <c r="S241" s="65" t="s">
        <v>38</v>
      </c>
      <c r="T241" s="78">
        <v>563</v>
      </c>
      <c r="U241" s="80">
        <f t="shared" si="6"/>
        <v>1037.3275</v>
      </c>
      <c r="V241" s="78"/>
      <c r="W241" s="79"/>
      <c r="X241" s="80">
        <f t="shared" si="7"/>
        <v>1037.3275</v>
      </c>
      <c r="Y241" s="86"/>
      <c r="Z241" s="86"/>
      <c r="AA241" s="86"/>
      <c r="AB241" s="86"/>
      <c r="AC241" s="86"/>
    </row>
    <row r="242" customHeight="1" spans="2:29">
      <c r="B242" s="54"/>
      <c r="C242" s="55">
        <v>10202</v>
      </c>
      <c r="D242" s="101" t="s">
        <v>62</v>
      </c>
      <c r="E242" s="57" t="s">
        <v>63</v>
      </c>
      <c r="F242" s="58" t="s">
        <v>37</v>
      </c>
      <c r="G242" s="55">
        <v>220</v>
      </c>
      <c r="H242" s="59">
        <v>1.408</v>
      </c>
      <c r="I242" s="93">
        <v>30899156</v>
      </c>
      <c r="J242" s="107">
        <v>220</v>
      </c>
      <c r="K242" s="108">
        <v>1.408</v>
      </c>
      <c r="L242" s="106">
        <v>43340</v>
      </c>
      <c r="M242" s="95"/>
      <c r="N242" s="96"/>
      <c r="O242" s="96"/>
      <c r="P242" s="96"/>
      <c r="Q242" s="96"/>
      <c r="R242" s="96">
        <v>43344</v>
      </c>
      <c r="S242" s="65" t="s">
        <v>38</v>
      </c>
      <c r="T242" s="78">
        <v>527</v>
      </c>
      <c r="U242" s="80">
        <f t="shared" si="6"/>
        <v>742.016</v>
      </c>
      <c r="V242" s="78"/>
      <c r="W242" s="79"/>
      <c r="X242" s="80">
        <f t="shared" si="7"/>
        <v>742.016</v>
      </c>
      <c r="Y242" s="86"/>
      <c r="Z242" s="86"/>
      <c r="AA242" s="86"/>
      <c r="AB242" s="86"/>
      <c r="AC242" s="86"/>
    </row>
    <row r="243" customHeight="1" spans="2:29">
      <c r="B243" s="57"/>
      <c r="C243" s="55">
        <v>10203</v>
      </c>
      <c r="D243" s="101" t="s">
        <v>357</v>
      </c>
      <c r="E243" s="57" t="s">
        <v>358</v>
      </c>
      <c r="F243" s="58" t="s">
        <v>37</v>
      </c>
      <c r="G243" s="55">
        <v>205</v>
      </c>
      <c r="H243" s="59">
        <v>1.3935</v>
      </c>
      <c r="I243" s="93">
        <v>30899157</v>
      </c>
      <c r="J243" s="107">
        <v>205</v>
      </c>
      <c r="K243" s="108">
        <v>1.3935</v>
      </c>
      <c r="L243" s="106">
        <v>43340</v>
      </c>
      <c r="M243" s="95"/>
      <c r="N243" s="96"/>
      <c r="O243" s="96"/>
      <c r="P243" s="96"/>
      <c r="Q243" s="96"/>
      <c r="R243" s="96">
        <v>43344</v>
      </c>
      <c r="S243" s="65" t="s">
        <v>38</v>
      </c>
      <c r="T243" s="78">
        <v>600</v>
      </c>
      <c r="U243" s="80">
        <f t="shared" si="6"/>
        <v>836.1</v>
      </c>
      <c r="V243" s="78"/>
      <c r="W243" s="79"/>
      <c r="X243" s="80">
        <f t="shared" si="7"/>
        <v>836.1</v>
      </c>
      <c r="Y243" s="86"/>
      <c r="Z243" s="86"/>
      <c r="AA243" s="86"/>
      <c r="AB243" s="86"/>
      <c r="AC243" s="86"/>
    </row>
    <row r="244" customHeight="1" spans="2:29">
      <c r="B244" s="57"/>
      <c r="C244" s="55">
        <v>10215</v>
      </c>
      <c r="D244" s="101" t="s">
        <v>128</v>
      </c>
      <c r="E244" s="57" t="s">
        <v>129</v>
      </c>
      <c r="F244" s="58" t="s">
        <v>37</v>
      </c>
      <c r="G244" s="55">
        <v>1400</v>
      </c>
      <c r="H244" s="59">
        <v>12.56</v>
      </c>
      <c r="I244" s="93">
        <v>30899158</v>
      </c>
      <c r="J244" s="107">
        <v>1400</v>
      </c>
      <c r="K244" s="108">
        <v>12.56</v>
      </c>
      <c r="L244" s="106">
        <v>43340</v>
      </c>
      <c r="M244" s="95"/>
      <c r="N244" s="96"/>
      <c r="O244" s="96"/>
      <c r="P244" s="96"/>
      <c r="Q244" s="96"/>
      <c r="R244" s="96">
        <v>43344</v>
      </c>
      <c r="S244" s="65" t="s">
        <v>38</v>
      </c>
      <c r="T244" s="78">
        <v>502</v>
      </c>
      <c r="U244" s="80">
        <f t="shared" si="6"/>
        <v>6305.12</v>
      </c>
      <c r="V244" s="78"/>
      <c r="W244" s="79"/>
      <c r="X244" s="80">
        <f t="shared" si="7"/>
        <v>6305.12</v>
      </c>
      <c r="Y244" s="86"/>
      <c r="Z244" s="86"/>
      <c r="AA244" s="86"/>
      <c r="AB244" s="86"/>
      <c r="AC244" s="86"/>
    </row>
    <row r="245" customHeight="1" spans="2:29">
      <c r="B245" s="57"/>
      <c r="C245" s="55">
        <v>10242</v>
      </c>
      <c r="D245" s="101" t="s">
        <v>185</v>
      </c>
      <c r="E245" s="57" t="s">
        <v>186</v>
      </c>
      <c r="F245" s="58" t="s">
        <v>37</v>
      </c>
      <c r="G245" s="55">
        <v>2000</v>
      </c>
      <c r="H245" s="59">
        <v>18</v>
      </c>
      <c r="I245" s="93">
        <v>30899159</v>
      </c>
      <c r="J245" s="107">
        <v>2000</v>
      </c>
      <c r="K245" s="108">
        <v>18</v>
      </c>
      <c r="L245" s="106">
        <v>43340</v>
      </c>
      <c r="M245" s="95"/>
      <c r="N245" s="96"/>
      <c r="O245" s="96"/>
      <c r="P245" s="96"/>
      <c r="Q245" s="96"/>
      <c r="R245" s="96">
        <v>43346</v>
      </c>
      <c r="S245" s="65" t="s">
        <v>38</v>
      </c>
      <c r="T245" s="78">
        <v>600</v>
      </c>
      <c r="U245" s="80">
        <f t="shared" si="6"/>
        <v>10800</v>
      </c>
      <c r="V245" s="78"/>
      <c r="W245" s="79"/>
      <c r="X245" s="80">
        <f t="shared" si="7"/>
        <v>10800</v>
      </c>
      <c r="Y245" s="86"/>
      <c r="Z245" s="86"/>
      <c r="AA245" s="86"/>
      <c r="AB245" s="86"/>
      <c r="AC245" s="86"/>
    </row>
    <row r="246" customHeight="1" spans="2:29">
      <c r="B246" s="54">
        <v>43340</v>
      </c>
      <c r="C246" s="55">
        <v>10328</v>
      </c>
      <c r="D246" s="101" t="s">
        <v>277</v>
      </c>
      <c r="E246" s="57" t="s">
        <v>278</v>
      </c>
      <c r="F246" s="58" t="s">
        <v>37</v>
      </c>
      <c r="G246" s="55">
        <v>590</v>
      </c>
      <c r="H246" s="59">
        <v>3.62</v>
      </c>
      <c r="I246" s="93">
        <v>30899160</v>
      </c>
      <c r="J246" s="107">
        <v>590</v>
      </c>
      <c r="K246" s="108">
        <v>3.62</v>
      </c>
      <c r="L246" s="106">
        <v>43341</v>
      </c>
      <c r="M246" s="95"/>
      <c r="N246" s="96"/>
      <c r="O246" s="96"/>
      <c r="P246" s="96"/>
      <c r="Q246" s="96"/>
      <c r="R246" s="96">
        <v>43347</v>
      </c>
      <c r="S246" s="65" t="s">
        <v>38</v>
      </c>
      <c r="T246" s="78">
        <v>520</v>
      </c>
      <c r="U246" s="80">
        <f t="shared" si="6"/>
        <v>1882.4</v>
      </c>
      <c r="V246" s="78"/>
      <c r="W246" s="79"/>
      <c r="X246" s="80">
        <f t="shared" si="7"/>
        <v>1882.4</v>
      </c>
      <c r="Y246" s="86"/>
      <c r="Z246" s="86"/>
      <c r="AA246" s="86"/>
      <c r="AB246" s="86"/>
      <c r="AC246" s="86"/>
    </row>
    <row r="247" customHeight="1" spans="2:29">
      <c r="B247" s="54"/>
      <c r="C247" s="55">
        <v>10340</v>
      </c>
      <c r="D247" s="101" t="s">
        <v>722</v>
      </c>
      <c r="E247" s="57" t="s">
        <v>43</v>
      </c>
      <c r="F247" s="58" t="s">
        <v>37</v>
      </c>
      <c r="G247" s="55">
        <v>1210</v>
      </c>
      <c r="H247" s="59">
        <v>8.572</v>
      </c>
      <c r="I247" s="93">
        <v>30899161</v>
      </c>
      <c r="J247" s="107">
        <v>1210</v>
      </c>
      <c r="K247" s="108">
        <v>8.572</v>
      </c>
      <c r="L247" s="106">
        <v>43341</v>
      </c>
      <c r="M247" s="95"/>
      <c r="N247" s="96"/>
      <c r="O247" s="96"/>
      <c r="P247" s="96"/>
      <c r="Q247" s="96"/>
      <c r="R247" s="96">
        <v>43347</v>
      </c>
      <c r="S247" s="65" t="s">
        <v>38</v>
      </c>
      <c r="T247" s="78">
        <v>633</v>
      </c>
      <c r="U247" s="80">
        <f t="shared" si="6"/>
        <v>5426.076</v>
      </c>
      <c r="V247" s="78"/>
      <c r="W247" s="79"/>
      <c r="X247" s="80">
        <f t="shared" si="7"/>
        <v>5426.076</v>
      </c>
      <c r="Y247" s="86"/>
      <c r="Z247" s="86"/>
      <c r="AA247" s="86"/>
      <c r="AB247" s="86"/>
      <c r="AC247" s="86"/>
    </row>
    <row r="248" customHeight="1" spans="2:29">
      <c r="B248" s="57"/>
      <c r="C248" s="55">
        <v>10348</v>
      </c>
      <c r="D248" s="101" t="s">
        <v>229</v>
      </c>
      <c r="E248" s="57" t="s">
        <v>129</v>
      </c>
      <c r="F248" s="58" t="s">
        <v>37</v>
      </c>
      <c r="G248" s="55">
        <v>200</v>
      </c>
      <c r="H248" s="59">
        <v>2.1125</v>
      </c>
      <c r="I248" s="93">
        <v>30899162</v>
      </c>
      <c r="J248" s="107">
        <v>200</v>
      </c>
      <c r="K248" s="108">
        <v>2.1125</v>
      </c>
      <c r="L248" s="106">
        <v>43341</v>
      </c>
      <c r="M248" s="95"/>
      <c r="N248" s="96"/>
      <c r="O248" s="96"/>
      <c r="P248" s="96"/>
      <c r="Q248" s="96"/>
      <c r="R248" s="96">
        <v>43347</v>
      </c>
      <c r="S248" s="65" t="s">
        <v>38</v>
      </c>
      <c r="T248" s="78">
        <v>582</v>
      </c>
      <c r="U248" s="80">
        <f t="shared" si="6"/>
        <v>1229.475</v>
      </c>
      <c r="V248" s="78"/>
      <c r="W248" s="79"/>
      <c r="X248" s="80">
        <f t="shared" si="7"/>
        <v>1229.475</v>
      </c>
      <c r="Y248" s="86"/>
      <c r="Z248" s="86"/>
      <c r="AA248" s="86"/>
      <c r="AB248" s="86"/>
      <c r="AC248" s="86"/>
    </row>
    <row r="249" customHeight="1" spans="2:29">
      <c r="B249" s="57"/>
      <c r="C249" s="55">
        <v>10352</v>
      </c>
      <c r="D249" s="101" t="s">
        <v>99</v>
      </c>
      <c r="E249" s="57" t="s">
        <v>65</v>
      </c>
      <c r="F249" s="58" t="s">
        <v>37</v>
      </c>
      <c r="G249" s="55">
        <v>800</v>
      </c>
      <c r="H249" s="59">
        <v>6.56</v>
      </c>
      <c r="I249" s="93">
        <v>30899163</v>
      </c>
      <c r="J249" s="107">
        <v>800</v>
      </c>
      <c r="K249" s="108">
        <v>6.56</v>
      </c>
      <c r="L249" s="106">
        <v>43341</v>
      </c>
      <c r="M249" s="95"/>
      <c r="N249" s="96"/>
      <c r="O249" s="96"/>
      <c r="P249" s="96"/>
      <c r="Q249" s="96"/>
      <c r="R249" s="96">
        <v>43347</v>
      </c>
      <c r="S249" s="65" t="s">
        <v>38</v>
      </c>
      <c r="T249" s="78">
        <v>568</v>
      </c>
      <c r="U249" s="80">
        <f t="shared" si="6"/>
        <v>3726.08</v>
      </c>
      <c r="V249" s="78"/>
      <c r="W249" s="79"/>
      <c r="X249" s="80">
        <f t="shared" si="7"/>
        <v>3726.08</v>
      </c>
      <c r="Y249" s="86"/>
      <c r="Z249" s="86"/>
      <c r="AA249" s="86"/>
      <c r="AB249" s="86"/>
      <c r="AC249" s="86"/>
    </row>
    <row r="250" customHeight="1" spans="2:29">
      <c r="B250" s="54"/>
      <c r="C250" s="55">
        <v>10361</v>
      </c>
      <c r="D250" s="101" t="s">
        <v>548</v>
      </c>
      <c r="E250" s="57" t="s">
        <v>549</v>
      </c>
      <c r="F250" s="58" t="s">
        <v>37</v>
      </c>
      <c r="G250" s="55">
        <v>220</v>
      </c>
      <c r="H250" s="59">
        <v>1.408</v>
      </c>
      <c r="I250" s="93">
        <v>30899164</v>
      </c>
      <c r="J250" s="107">
        <v>220</v>
      </c>
      <c r="K250" s="108">
        <v>1.408</v>
      </c>
      <c r="L250" s="106">
        <v>43341</v>
      </c>
      <c r="M250" s="95"/>
      <c r="N250" s="96"/>
      <c r="O250" s="96"/>
      <c r="P250" s="96"/>
      <c r="Q250" s="96"/>
      <c r="R250" s="96">
        <v>43347</v>
      </c>
      <c r="S250" s="65" t="s">
        <v>38</v>
      </c>
      <c r="T250" s="78">
        <v>604</v>
      </c>
      <c r="U250" s="80">
        <f t="shared" si="6"/>
        <v>850.432</v>
      </c>
      <c r="V250" s="78"/>
      <c r="W250" s="79"/>
      <c r="X250" s="80">
        <f t="shared" si="7"/>
        <v>850.432</v>
      </c>
      <c r="Y250" s="86"/>
      <c r="Z250" s="86"/>
      <c r="AA250" s="86"/>
      <c r="AB250" s="86"/>
      <c r="AC250" s="86"/>
    </row>
    <row r="251" customHeight="1" spans="2:29">
      <c r="B251" s="54">
        <v>43341</v>
      </c>
      <c r="C251" s="55">
        <v>10518</v>
      </c>
      <c r="D251" s="101" t="s">
        <v>267</v>
      </c>
      <c r="E251" s="57" t="s">
        <v>188</v>
      </c>
      <c r="F251" s="58" t="s">
        <v>37</v>
      </c>
      <c r="G251" s="55">
        <v>400</v>
      </c>
      <c r="H251" s="59">
        <v>2.56</v>
      </c>
      <c r="I251" s="93">
        <v>30899165</v>
      </c>
      <c r="J251" s="107">
        <v>400</v>
      </c>
      <c r="K251" s="108">
        <v>2.56</v>
      </c>
      <c r="L251" s="106">
        <v>43342</v>
      </c>
      <c r="M251" s="95"/>
      <c r="N251" s="96"/>
      <c r="O251" s="96"/>
      <c r="P251" s="96"/>
      <c r="Q251" s="96"/>
      <c r="R251" s="96">
        <v>43348</v>
      </c>
      <c r="S251" s="65" t="s">
        <v>38</v>
      </c>
      <c r="T251" s="78">
        <v>582</v>
      </c>
      <c r="U251" s="80">
        <f t="shared" si="6"/>
        <v>1489.92</v>
      </c>
      <c r="V251" s="78"/>
      <c r="W251" s="79"/>
      <c r="X251" s="80">
        <f t="shared" si="7"/>
        <v>1489.92</v>
      </c>
      <c r="Y251" s="86"/>
      <c r="Z251" s="86"/>
      <c r="AA251" s="86"/>
      <c r="AB251" s="86"/>
      <c r="AC251" s="86"/>
    </row>
    <row r="252" customHeight="1" spans="2:29">
      <c r="B252" s="54"/>
      <c r="C252" s="55">
        <v>10519</v>
      </c>
      <c r="D252" s="101" t="s">
        <v>689</v>
      </c>
      <c r="E252" s="89" t="s">
        <v>690</v>
      </c>
      <c r="F252" s="58" t="s">
        <v>37</v>
      </c>
      <c r="G252" s="55">
        <v>200</v>
      </c>
      <c r="H252" s="59">
        <v>1.295</v>
      </c>
      <c r="I252" s="93">
        <v>30899166</v>
      </c>
      <c r="J252" s="107">
        <v>200</v>
      </c>
      <c r="K252" s="108">
        <v>1.295</v>
      </c>
      <c r="L252" s="106">
        <v>43342</v>
      </c>
      <c r="M252" s="95"/>
      <c r="N252" s="96"/>
      <c r="O252" s="96"/>
      <c r="P252" s="96"/>
      <c r="Q252" s="96"/>
      <c r="R252" s="96">
        <v>43348</v>
      </c>
      <c r="S252" s="65" t="s">
        <v>38</v>
      </c>
      <c r="T252" s="78">
        <v>633</v>
      </c>
      <c r="U252" s="80">
        <f t="shared" si="6"/>
        <v>819.735</v>
      </c>
      <c r="V252" s="78"/>
      <c r="W252" s="79"/>
      <c r="X252" s="80">
        <f t="shared" si="7"/>
        <v>819.735</v>
      </c>
      <c r="Y252" s="86"/>
      <c r="Z252" s="86"/>
      <c r="AA252" s="86"/>
      <c r="AB252" s="86"/>
      <c r="AC252" s="86"/>
    </row>
    <row r="253" customHeight="1" spans="2:29">
      <c r="B253" s="57"/>
      <c r="C253" s="55">
        <v>10520</v>
      </c>
      <c r="D253" s="101" t="s">
        <v>308</v>
      </c>
      <c r="E253" s="89" t="s">
        <v>309</v>
      </c>
      <c r="F253" s="58" t="s">
        <v>37</v>
      </c>
      <c r="G253" s="55">
        <v>220</v>
      </c>
      <c r="H253" s="59">
        <v>1.414</v>
      </c>
      <c r="I253" s="93">
        <v>30899167</v>
      </c>
      <c r="J253" s="107">
        <v>220</v>
      </c>
      <c r="K253" s="108">
        <v>1.414</v>
      </c>
      <c r="L253" s="106">
        <v>43342</v>
      </c>
      <c r="M253" s="95"/>
      <c r="N253" s="96"/>
      <c r="O253" s="96"/>
      <c r="P253" s="96"/>
      <c r="Q253" s="96"/>
      <c r="R253" s="96">
        <v>43348</v>
      </c>
      <c r="S253" s="65" t="s">
        <v>38</v>
      </c>
      <c r="T253" s="78">
        <v>695</v>
      </c>
      <c r="U253" s="80">
        <f t="shared" si="6"/>
        <v>982.73</v>
      </c>
      <c r="V253" s="78"/>
      <c r="W253" s="79"/>
      <c r="X253" s="80">
        <f t="shared" si="7"/>
        <v>982.73</v>
      </c>
      <c r="Y253" s="86"/>
      <c r="Z253" s="86"/>
      <c r="AA253" s="86"/>
      <c r="AB253" s="86"/>
      <c r="AC253" s="86"/>
    </row>
    <row r="254" customHeight="1" spans="2:29">
      <c r="B254" s="54"/>
      <c r="C254" s="55">
        <v>10521</v>
      </c>
      <c r="D254" s="101" t="s">
        <v>816</v>
      </c>
      <c r="E254" s="57" t="s">
        <v>53</v>
      </c>
      <c r="F254" s="58" t="s">
        <v>37</v>
      </c>
      <c r="G254" s="55">
        <v>890</v>
      </c>
      <c r="H254" s="59">
        <v>7.298</v>
      </c>
      <c r="I254" s="93">
        <v>30899168</v>
      </c>
      <c r="J254" s="107">
        <v>890</v>
      </c>
      <c r="K254" s="108">
        <v>7.298</v>
      </c>
      <c r="L254" s="106">
        <v>43342</v>
      </c>
      <c r="M254" s="95"/>
      <c r="N254" s="96"/>
      <c r="O254" s="96"/>
      <c r="P254" s="96"/>
      <c r="Q254" s="96"/>
      <c r="R254" s="96">
        <v>43348</v>
      </c>
      <c r="S254" s="65" t="s">
        <v>38</v>
      </c>
      <c r="T254" s="78">
        <v>500</v>
      </c>
      <c r="U254" s="80">
        <f t="shared" si="6"/>
        <v>3649</v>
      </c>
      <c r="V254" s="78"/>
      <c r="W254" s="79"/>
      <c r="X254" s="80">
        <f t="shared" si="7"/>
        <v>3649</v>
      </c>
      <c r="Y254" s="86"/>
      <c r="Z254" s="86"/>
      <c r="AA254" s="86"/>
      <c r="AB254" s="86"/>
      <c r="AC254" s="86"/>
    </row>
    <row r="255" customHeight="1" spans="2:29">
      <c r="B255" s="57"/>
      <c r="C255" s="55">
        <v>10522</v>
      </c>
      <c r="D255" s="101" t="s">
        <v>320</v>
      </c>
      <c r="E255" s="57" t="s">
        <v>321</v>
      </c>
      <c r="F255" s="58" t="s">
        <v>37</v>
      </c>
      <c r="G255" s="55">
        <v>480</v>
      </c>
      <c r="H255" s="59">
        <v>3.176</v>
      </c>
      <c r="I255" s="93">
        <v>30899169</v>
      </c>
      <c r="J255" s="107">
        <v>480</v>
      </c>
      <c r="K255" s="108">
        <v>3.176</v>
      </c>
      <c r="L255" s="106">
        <v>43342</v>
      </c>
      <c r="M255" s="95"/>
      <c r="N255" s="96"/>
      <c r="O255" s="96"/>
      <c r="P255" s="96"/>
      <c r="Q255" s="96"/>
      <c r="R255" s="96">
        <v>43348</v>
      </c>
      <c r="S255" s="65" t="s">
        <v>38</v>
      </c>
      <c r="T255" s="78">
        <v>595</v>
      </c>
      <c r="U255" s="80">
        <f t="shared" si="6"/>
        <v>1889.72</v>
      </c>
      <c r="V255" s="78"/>
      <c r="W255" s="79"/>
      <c r="X255" s="80">
        <f t="shared" si="7"/>
        <v>1889.72</v>
      </c>
      <c r="Y255" s="86"/>
      <c r="Z255" s="86"/>
      <c r="AA255" s="86"/>
      <c r="AB255" s="86"/>
      <c r="AC255" s="86"/>
    </row>
    <row r="256" customHeight="1" spans="2:29">
      <c r="B256" s="54"/>
      <c r="C256" s="55">
        <v>10523</v>
      </c>
      <c r="D256" s="101" t="s">
        <v>524</v>
      </c>
      <c r="E256" s="57" t="s">
        <v>525</v>
      </c>
      <c r="F256" s="58" t="s">
        <v>37</v>
      </c>
      <c r="G256" s="55">
        <v>210</v>
      </c>
      <c r="H256" s="59">
        <v>1.38</v>
      </c>
      <c r="I256" s="93">
        <v>30899170</v>
      </c>
      <c r="J256" s="107">
        <v>210</v>
      </c>
      <c r="K256" s="108">
        <v>1.38</v>
      </c>
      <c r="L256" s="106">
        <v>43342</v>
      </c>
      <c r="M256" s="95"/>
      <c r="N256" s="96"/>
      <c r="O256" s="96"/>
      <c r="P256" s="96"/>
      <c r="Q256" s="96"/>
      <c r="R256" s="96">
        <v>43348</v>
      </c>
      <c r="S256" s="65" t="s">
        <v>38</v>
      </c>
      <c r="T256" s="78">
        <v>683</v>
      </c>
      <c r="U256" s="80">
        <f t="shared" si="6"/>
        <v>942.54</v>
      </c>
      <c r="V256" s="78"/>
      <c r="W256" s="79"/>
      <c r="X256" s="80">
        <f t="shared" si="7"/>
        <v>942.54</v>
      </c>
      <c r="Y256" s="86"/>
      <c r="Z256" s="86"/>
      <c r="AA256" s="86"/>
      <c r="AB256" s="86"/>
      <c r="AC256" s="86"/>
    </row>
    <row r="257" customHeight="1" spans="2:29">
      <c r="B257" s="54"/>
      <c r="C257" s="55">
        <v>10524</v>
      </c>
      <c r="D257" s="101" t="s">
        <v>590</v>
      </c>
      <c r="E257" s="57" t="s">
        <v>591</v>
      </c>
      <c r="F257" s="58" t="s">
        <v>37</v>
      </c>
      <c r="G257" s="110">
        <v>220</v>
      </c>
      <c r="H257" s="111">
        <v>1.408</v>
      </c>
      <c r="I257" s="93">
        <v>30899171</v>
      </c>
      <c r="J257" s="107">
        <v>220</v>
      </c>
      <c r="K257" s="108">
        <v>1.408</v>
      </c>
      <c r="L257" s="106">
        <v>43342</v>
      </c>
      <c r="M257" s="95"/>
      <c r="N257" s="96"/>
      <c r="O257" s="96"/>
      <c r="P257" s="96"/>
      <c r="Q257" s="96"/>
      <c r="R257" s="96">
        <v>43348</v>
      </c>
      <c r="S257" s="65" t="s">
        <v>38</v>
      </c>
      <c r="T257" s="78">
        <v>683</v>
      </c>
      <c r="U257" s="80">
        <f t="shared" si="6"/>
        <v>961.664</v>
      </c>
      <c r="V257" s="78"/>
      <c r="W257" s="79"/>
      <c r="X257" s="80">
        <f t="shared" si="7"/>
        <v>961.664</v>
      </c>
      <c r="Y257" s="86"/>
      <c r="Z257" s="86"/>
      <c r="AA257" s="86"/>
      <c r="AB257" s="86"/>
      <c r="AC257" s="86"/>
    </row>
    <row r="258" customHeight="1" spans="2:29">
      <c r="B258" s="57"/>
      <c r="C258" s="55">
        <v>10525</v>
      </c>
      <c r="D258" s="101" t="s">
        <v>566</v>
      </c>
      <c r="E258" s="57" t="s">
        <v>567</v>
      </c>
      <c r="F258" s="58" t="s">
        <v>37</v>
      </c>
      <c r="G258" s="55">
        <v>200</v>
      </c>
      <c r="H258" s="59">
        <v>1.419</v>
      </c>
      <c r="I258" s="93">
        <v>30899172</v>
      </c>
      <c r="J258" s="107">
        <v>200</v>
      </c>
      <c r="K258" s="108">
        <v>1.419</v>
      </c>
      <c r="L258" s="106">
        <v>43342</v>
      </c>
      <c r="M258" s="95"/>
      <c r="N258" s="96"/>
      <c r="O258" s="96"/>
      <c r="P258" s="96"/>
      <c r="Q258" s="96"/>
      <c r="R258" s="96">
        <v>43348</v>
      </c>
      <c r="S258" s="65" t="s">
        <v>38</v>
      </c>
      <c r="T258" s="78">
        <v>696</v>
      </c>
      <c r="U258" s="80">
        <f t="shared" si="6"/>
        <v>987.624</v>
      </c>
      <c r="V258" s="78"/>
      <c r="W258" s="79"/>
      <c r="X258" s="80">
        <f t="shared" si="7"/>
        <v>987.624</v>
      </c>
      <c r="Y258" s="86"/>
      <c r="Z258" s="86"/>
      <c r="AA258" s="86"/>
      <c r="AB258" s="86"/>
      <c r="AC258" s="86"/>
    </row>
    <row r="259" customHeight="1" spans="2:29">
      <c r="B259" s="57"/>
      <c r="C259" s="55">
        <v>10526</v>
      </c>
      <c r="D259" s="101" t="s">
        <v>177</v>
      </c>
      <c r="E259" s="57" t="s">
        <v>178</v>
      </c>
      <c r="F259" s="58" t="s">
        <v>37</v>
      </c>
      <c r="G259" s="55">
        <v>360</v>
      </c>
      <c r="H259" s="59">
        <v>2.591</v>
      </c>
      <c r="I259" s="93">
        <v>30899173</v>
      </c>
      <c r="J259" s="107">
        <v>360</v>
      </c>
      <c r="K259" s="108">
        <v>2.591</v>
      </c>
      <c r="L259" s="106">
        <v>43342</v>
      </c>
      <c r="M259" s="95"/>
      <c r="N259" s="96"/>
      <c r="O259" s="96"/>
      <c r="P259" s="96"/>
      <c r="Q259" s="96"/>
      <c r="R259" s="96">
        <v>43348</v>
      </c>
      <c r="S259" s="65" t="s">
        <v>38</v>
      </c>
      <c r="T259" s="78">
        <v>686</v>
      </c>
      <c r="U259" s="80">
        <f t="shared" si="6"/>
        <v>1777.426</v>
      </c>
      <c r="V259" s="78"/>
      <c r="W259" s="79"/>
      <c r="X259" s="80">
        <f t="shared" si="7"/>
        <v>1777.426</v>
      </c>
      <c r="Y259" s="86"/>
      <c r="Z259" s="86"/>
      <c r="AA259" s="86"/>
      <c r="AB259" s="86"/>
      <c r="AC259" s="86"/>
    </row>
    <row r="260" customHeight="1" spans="2:29">
      <c r="B260" s="57"/>
      <c r="C260" s="55">
        <v>10527</v>
      </c>
      <c r="D260" s="101" t="s">
        <v>867</v>
      </c>
      <c r="E260" s="57" t="s">
        <v>868</v>
      </c>
      <c r="F260" s="58" t="s">
        <v>37</v>
      </c>
      <c r="G260" s="55">
        <v>210</v>
      </c>
      <c r="H260" s="59">
        <v>1.864</v>
      </c>
      <c r="I260" s="93">
        <v>30899174</v>
      </c>
      <c r="J260" s="107">
        <v>210</v>
      </c>
      <c r="K260" s="108">
        <v>1.864</v>
      </c>
      <c r="L260" s="106">
        <v>43342</v>
      </c>
      <c r="M260" s="95"/>
      <c r="N260" s="96"/>
      <c r="O260" s="96"/>
      <c r="P260" s="96"/>
      <c r="Q260" s="96"/>
      <c r="R260" s="96">
        <v>43348</v>
      </c>
      <c r="S260" s="65" t="s">
        <v>38</v>
      </c>
      <c r="T260" s="78">
        <v>660</v>
      </c>
      <c r="U260" s="80">
        <f t="shared" ref="U260:U278" si="8">T260*H260</f>
        <v>1230.24</v>
      </c>
      <c r="V260" s="78"/>
      <c r="W260" s="79"/>
      <c r="X260" s="80">
        <f t="shared" ref="X260:X279" si="9">W260+U260</f>
        <v>1230.24</v>
      </c>
      <c r="Y260" s="86"/>
      <c r="Z260" s="86"/>
      <c r="AA260" s="86"/>
      <c r="AB260" s="86"/>
      <c r="AC260" s="86"/>
    </row>
    <row r="261" customHeight="1" spans="2:29">
      <c r="B261" s="54"/>
      <c r="C261" s="55">
        <v>10528</v>
      </c>
      <c r="D261" s="101" t="s">
        <v>327</v>
      </c>
      <c r="E261" s="57" t="s">
        <v>57</v>
      </c>
      <c r="F261" s="58" t="s">
        <v>37</v>
      </c>
      <c r="G261" s="55">
        <v>410</v>
      </c>
      <c r="H261" s="59">
        <v>2.645</v>
      </c>
      <c r="I261" s="93">
        <v>30899175</v>
      </c>
      <c r="J261" s="107">
        <v>410</v>
      </c>
      <c r="K261" s="108">
        <v>2.645</v>
      </c>
      <c r="L261" s="106">
        <v>43342</v>
      </c>
      <c r="M261" s="95"/>
      <c r="N261" s="96"/>
      <c r="O261" s="96"/>
      <c r="P261" s="96"/>
      <c r="Q261" s="96"/>
      <c r="R261" s="96">
        <v>43348</v>
      </c>
      <c r="S261" s="65" t="s">
        <v>38</v>
      </c>
      <c r="T261" s="78">
        <v>490</v>
      </c>
      <c r="U261" s="80">
        <f t="shared" si="8"/>
        <v>1296.05</v>
      </c>
      <c r="V261" s="78"/>
      <c r="W261" s="79"/>
      <c r="X261" s="80">
        <f t="shared" si="9"/>
        <v>1296.05</v>
      </c>
      <c r="Y261" s="86"/>
      <c r="Z261" s="86"/>
      <c r="AA261" s="86"/>
      <c r="AB261" s="86"/>
      <c r="AC261" s="86"/>
    </row>
    <row r="262" customHeight="1" spans="2:29">
      <c r="B262" s="54"/>
      <c r="C262" s="55">
        <v>10529</v>
      </c>
      <c r="D262" s="101" t="s">
        <v>694</v>
      </c>
      <c r="E262" s="57" t="s">
        <v>695</v>
      </c>
      <c r="F262" s="58" t="s">
        <v>37</v>
      </c>
      <c r="G262" s="55">
        <v>213</v>
      </c>
      <c r="H262" s="59">
        <v>1.3637</v>
      </c>
      <c r="I262" s="93">
        <v>30899176</v>
      </c>
      <c r="J262" s="107">
        <v>213</v>
      </c>
      <c r="K262" s="108">
        <v>1.3637</v>
      </c>
      <c r="L262" s="106">
        <v>43342</v>
      </c>
      <c r="M262" s="95"/>
      <c r="N262" s="96"/>
      <c r="O262" s="96"/>
      <c r="P262" s="96"/>
      <c r="Q262" s="96"/>
      <c r="R262" s="96">
        <v>43348</v>
      </c>
      <c r="S262" s="65" t="s">
        <v>38</v>
      </c>
      <c r="T262" s="78">
        <v>708</v>
      </c>
      <c r="U262" s="80">
        <f t="shared" si="8"/>
        <v>965.4996</v>
      </c>
      <c r="V262" s="78"/>
      <c r="W262" s="79"/>
      <c r="X262" s="80">
        <f t="shared" si="9"/>
        <v>965.4996</v>
      </c>
      <c r="Y262" s="86"/>
      <c r="Z262" s="86"/>
      <c r="AA262" s="86"/>
      <c r="AB262" s="86"/>
      <c r="AC262" s="86"/>
    </row>
    <row r="263" customHeight="1" spans="2:29">
      <c r="B263" s="54"/>
      <c r="C263" s="55">
        <v>10533</v>
      </c>
      <c r="D263" s="101" t="s">
        <v>247</v>
      </c>
      <c r="E263" s="57" t="s">
        <v>248</v>
      </c>
      <c r="F263" s="58" t="s">
        <v>37</v>
      </c>
      <c r="G263" s="55">
        <v>270</v>
      </c>
      <c r="H263" s="59">
        <v>1.766</v>
      </c>
      <c r="I263" s="93">
        <v>30899177</v>
      </c>
      <c r="J263" s="107">
        <v>270</v>
      </c>
      <c r="K263" s="108">
        <v>1.766</v>
      </c>
      <c r="L263" s="106">
        <v>43342</v>
      </c>
      <c r="M263" s="95"/>
      <c r="N263" s="96"/>
      <c r="O263" s="96"/>
      <c r="P263" s="96"/>
      <c r="Q263" s="96"/>
      <c r="R263" s="96">
        <v>43348</v>
      </c>
      <c r="S263" s="65" t="s">
        <v>38</v>
      </c>
      <c r="T263" s="78">
        <v>623</v>
      </c>
      <c r="U263" s="80">
        <f t="shared" si="8"/>
        <v>1100.218</v>
      </c>
      <c r="V263" s="78"/>
      <c r="W263" s="79"/>
      <c r="X263" s="80">
        <f t="shared" si="9"/>
        <v>1100.218</v>
      </c>
      <c r="Y263" s="86"/>
      <c r="Z263" s="86"/>
      <c r="AA263" s="86"/>
      <c r="AB263" s="86"/>
      <c r="AC263" s="86"/>
    </row>
    <row r="264" customHeight="1" spans="2:29">
      <c r="B264" s="57"/>
      <c r="C264" s="55">
        <v>10536</v>
      </c>
      <c r="D264" s="101" t="s">
        <v>431</v>
      </c>
      <c r="E264" s="57" t="s">
        <v>93</v>
      </c>
      <c r="F264" s="58" t="s">
        <v>37</v>
      </c>
      <c r="G264" s="55">
        <v>200</v>
      </c>
      <c r="H264" s="59">
        <v>1.3</v>
      </c>
      <c r="I264" s="93">
        <v>30899178</v>
      </c>
      <c r="J264" s="107">
        <v>200</v>
      </c>
      <c r="K264" s="108">
        <v>1.3</v>
      </c>
      <c r="L264" s="106">
        <v>43342</v>
      </c>
      <c r="M264" s="95"/>
      <c r="N264" s="96"/>
      <c r="O264" s="96"/>
      <c r="P264" s="96"/>
      <c r="Q264" s="96"/>
      <c r="R264" s="96">
        <v>43348</v>
      </c>
      <c r="S264" s="65" t="s">
        <v>38</v>
      </c>
      <c r="T264" s="78">
        <v>621</v>
      </c>
      <c r="U264" s="80">
        <f t="shared" si="8"/>
        <v>807.3</v>
      </c>
      <c r="V264" s="78"/>
      <c r="W264" s="79"/>
      <c r="X264" s="80">
        <f t="shared" si="9"/>
        <v>807.3</v>
      </c>
      <c r="Y264" s="86"/>
      <c r="Z264" s="86"/>
      <c r="AA264" s="86"/>
      <c r="AB264" s="86"/>
      <c r="AC264" s="86"/>
    </row>
    <row r="265" customHeight="1" spans="2:29">
      <c r="B265" s="57"/>
      <c r="C265" s="55">
        <v>10539</v>
      </c>
      <c r="D265" s="101" t="s">
        <v>285</v>
      </c>
      <c r="E265" s="112" t="s">
        <v>151</v>
      </c>
      <c r="F265" s="58" t="s">
        <v>37</v>
      </c>
      <c r="G265" s="55">
        <v>800</v>
      </c>
      <c r="H265" s="59">
        <v>5.12</v>
      </c>
      <c r="I265" s="93">
        <v>30899179</v>
      </c>
      <c r="J265" s="107">
        <v>800</v>
      </c>
      <c r="K265" s="108">
        <v>5.12</v>
      </c>
      <c r="L265" s="106">
        <v>43343</v>
      </c>
      <c r="M265" s="95"/>
      <c r="N265" s="96"/>
      <c r="O265" s="96"/>
      <c r="P265" s="96"/>
      <c r="Q265" s="96"/>
      <c r="R265" s="96">
        <v>43349</v>
      </c>
      <c r="S265" s="65" t="s">
        <v>38</v>
      </c>
      <c r="T265" s="78">
        <v>580</v>
      </c>
      <c r="U265" s="80">
        <f t="shared" si="8"/>
        <v>2969.6</v>
      </c>
      <c r="V265" s="78"/>
      <c r="W265" s="79"/>
      <c r="X265" s="80">
        <f t="shared" si="9"/>
        <v>2969.6</v>
      </c>
      <c r="Y265" s="86"/>
      <c r="Z265" s="86"/>
      <c r="AA265" s="86"/>
      <c r="AB265" s="86"/>
      <c r="AC265" s="86"/>
    </row>
    <row r="266" customHeight="1" spans="2:29">
      <c r="B266" s="54">
        <v>43342</v>
      </c>
      <c r="C266" s="55">
        <v>10578</v>
      </c>
      <c r="D266" s="101" t="s">
        <v>268</v>
      </c>
      <c r="E266" s="57" t="s">
        <v>245</v>
      </c>
      <c r="F266" s="58" t="s">
        <v>37</v>
      </c>
      <c r="G266" s="55">
        <v>1030</v>
      </c>
      <c r="H266" s="59">
        <v>8.081</v>
      </c>
      <c r="I266" s="93">
        <v>30899136</v>
      </c>
      <c r="J266" s="107">
        <v>1030</v>
      </c>
      <c r="K266" s="108">
        <v>8.081</v>
      </c>
      <c r="L266" s="106">
        <v>43343</v>
      </c>
      <c r="M266" s="95"/>
      <c r="N266" s="96"/>
      <c r="O266" s="96"/>
      <c r="P266" s="96"/>
      <c r="Q266" s="96"/>
      <c r="R266" s="96">
        <v>43349</v>
      </c>
      <c r="S266" s="65" t="s">
        <v>38</v>
      </c>
      <c r="T266" s="78">
        <v>500</v>
      </c>
      <c r="U266" s="80">
        <f t="shared" si="8"/>
        <v>4040.5</v>
      </c>
      <c r="V266" s="78"/>
      <c r="W266" s="79"/>
      <c r="X266" s="80">
        <f t="shared" si="9"/>
        <v>4040.5</v>
      </c>
      <c r="Y266" s="86"/>
      <c r="Z266" s="86"/>
      <c r="AA266" s="86"/>
      <c r="AB266" s="86"/>
      <c r="AC266" s="86"/>
    </row>
    <row r="267" customHeight="1" spans="2:29">
      <c r="B267" s="57"/>
      <c r="C267" s="55">
        <v>10579</v>
      </c>
      <c r="D267" s="101" t="s">
        <v>222</v>
      </c>
      <c r="E267" s="57" t="s">
        <v>61</v>
      </c>
      <c r="F267" s="58" t="s">
        <v>37</v>
      </c>
      <c r="G267" s="55">
        <v>1358</v>
      </c>
      <c r="H267" s="59">
        <v>8.737</v>
      </c>
      <c r="I267" s="93">
        <v>30899137</v>
      </c>
      <c r="J267" s="107">
        <v>1358</v>
      </c>
      <c r="K267" s="108">
        <v>8.737</v>
      </c>
      <c r="L267" s="106">
        <v>43343</v>
      </c>
      <c r="M267" s="95"/>
      <c r="N267" s="96"/>
      <c r="O267" s="96"/>
      <c r="P267" s="96"/>
      <c r="Q267" s="96"/>
      <c r="R267" s="96">
        <v>43349</v>
      </c>
      <c r="S267" s="65" t="s">
        <v>38</v>
      </c>
      <c r="T267" s="78">
        <v>370</v>
      </c>
      <c r="U267" s="80">
        <f t="shared" si="8"/>
        <v>3232.69</v>
      </c>
      <c r="V267" s="78"/>
      <c r="W267" s="79"/>
      <c r="X267" s="80">
        <f t="shared" si="9"/>
        <v>3232.69</v>
      </c>
      <c r="Y267" s="86"/>
      <c r="Z267" s="86"/>
      <c r="AA267" s="86"/>
      <c r="AB267" s="86"/>
      <c r="AC267" s="86"/>
    </row>
    <row r="268" customHeight="1" spans="2:29">
      <c r="B268" s="57"/>
      <c r="C268" s="55">
        <v>10582</v>
      </c>
      <c r="D268" s="101" t="s">
        <v>421</v>
      </c>
      <c r="E268" s="57" t="s">
        <v>422</v>
      </c>
      <c r="F268" s="58" t="s">
        <v>37</v>
      </c>
      <c r="G268" s="55">
        <v>285</v>
      </c>
      <c r="H268" s="59">
        <v>1.8385</v>
      </c>
      <c r="I268" s="93">
        <v>30899138</v>
      </c>
      <c r="J268" s="107">
        <v>285</v>
      </c>
      <c r="K268" s="108">
        <v>1.8385</v>
      </c>
      <c r="L268" s="106">
        <v>43343</v>
      </c>
      <c r="M268" s="95"/>
      <c r="N268" s="96"/>
      <c r="O268" s="96"/>
      <c r="P268" s="96"/>
      <c r="Q268" s="96"/>
      <c r="R268" s="96">
        <v>43349</v>
      </c>
      <c r="S268" s="65" t="s">
        <v>38</v>
      </c>
      <c r="T268" s="78">
        <v>725</v>
      </c>
      <c r="U268" s="80">
        <f t="shared" si="8"/>
        <v>1332.9125</v>
      </c>
      <c r="V268" s="78"/>
      <c r="W268" s="79"/>
      <c r="X268" s="80">
        <f t="shared" si="9"/>
        <v>1332.9125</v>
      </c>
      <c r="Y268" s="86"/>
      <c r="Z268" s="86"/>
      <c r="AA268" s="86"/>
      <c r="AB268" s="86"/>
      <c r="AC268" s="86"/>
    </row>
    <row r="269" customHeight="1" spans="2:29">
      <c r="B269" s="57"/>
      <c r="C269" s="55">
        <v>10585</v>
      </c>
      <c r="D269" s="101" t="s">
        <v>790</v>
      </c>
      <c r="E269" s="57" t="s">
        <v>280</v>
      </c>
      <c r="F269" s="58" t="s">
        <v>37</v>
      </c>
      <c r="G269" s="55">
        <v>210</v>
      </c>
      <c r="H269" s="59">
        <v>1.359</v>
      </c>
      <c r="I269" s="93">
        <v>30899139</v>
      </c>
      <c r="J269" s="107">
        <v>210</v>
      </c>
      <c r="K269" s="108">
        <v>1.359</v>
      </c>
      <c r="L269" s="106">
        <v>43343</v>
      </c>
      <c r="M269" s="95"/>
      <c r="N269" s="96"/>
      <c r="O269" s="96"/>
      <c r="P269" s="96"/>
      <c r="Q269" s="96"/>
      <c r="R269" s="96">
        <v>43349</v>
      </c>
      <c r="S269" s="65" t="s">
        <v>38</v>
      </c>
      <c r="T269" s="78">
        <v>692</v>
      </c>
      <c r="U269" s="80">
        <f t="shared" si="8"/>
        <v>940.428</v>
      </c>
      <c r="V269" s="78"/>
      <c r="W269" s="79"/>
      <c r="X269" s="80">
        <f t="shared" si="9"/>
        <v>940.428</v>
      </c>
      <c r="Y269" s="86"/>
      <c r="Z269" s="86"/>
      <c r="AA269" s="86"/>
      <c r="AB269" s="86"/>
      <c r="AC269" s="86"/>
    </row>
    <row r="270" customHeight="1" spans="2:29">
      <c r="B270" s="57"/>
      <c r="C270" s="55">
        <v>10586</v>
      </c>
      <c r="D270" s="101" t="s">
        <v>365</v>
      </c>
      <c r="E270" s="57" t="s">
        <v>366</v>
      </c>
      <c r="F270" s="58" t="s">
        <v>37</v>
      </c>
      <c r="G270" s="55">
        <v>270</v>
      </c>
      <c r="H270" s="59">
        <v>1.749</v>
      </c>
      <c r="I270" s="93">
        <v>30899140</v>
      </c>
      <c r="J270" s="107">
        <v>270</v>
      </c>
      <c r="K270" s="108">
        <v>1.749</v>
      </c>
      <c r="L270" s="106">
        <v>43343</v>
      </c>
      <c r="M270" s="95"/>
      <c r="N270" s="96"/>
      <c r="O270" s="96"/>
      <c r="P270" s="96"/>
      <c r="Q270" s="96"/>
      <c r="R270" s="96">
        <v>43349</v>
      </c>
      <c r="S270" s="65" t="s">
        <v>38</v>
      </c>
      <c r="T270" s="78">
        <v>650</v>
      </c>
      <c r="U270" s="80">
        <f t="shared" si="8"/>
        <v>1136.85</v>
      </c>
      <c r="V270" s="78"/>
      <c r="W270" s="79"/>
      <c r="X270" s="80">
        <f t="shared" si="9"/>
        <v>1136.85</v>
      </c>
      <c r="Y270" s="86"/>
      <c r="Z270" s="86"/>
      <c r="AA270" s="86"/>
      <c r="AB270" s="86"/>
      <c r="AC270" s="86"/>
    </row>
    <row r="271" customHeight="1" spans="2:29">
      <c r="B271" s="54"/>
      <c r="C271" s="55">
        <v>10599</v>
      </c>
      <c r="D271" s="101" t="s">
        <v>539</v>
      </c>
      <c r="E271" s="57" t="s">
        <v>98</v>
      </c>
      <c r="F271" s="58" t="s">
        <v>37</v>
      </c>
      <c r="G271" s="55">
        <v>220</v>
      </c>
      <c r="H271" s="59">
        <v>1.41</v>
      </c>
      <c r="I271" s="93">
        <v>30899141</v>
      </c>
      <c r="J271" s="107">
        <v>220</v>
      </c>
      <c r="K271" s="108">
        <v>1.41</v>
      </c>
      <c r="L271" s="106">
        <v>43343</v>
      </c>
      <c r="M271" s="95"/>
      <c r="N271" s="96"/>
      <c r="O271" s="96"/>
      <c r="P271" s="96"/>
      <c r="Q271" s="96"/>
      <c r="R271" s="96">
        <v>43349</v>
      </c>
      <c r="S271" s="65" t="s">
        <v>38</v>
      </c>
      <c r="T271" s="78">
        <v>708</v>
      </c>
      <c r="U271" s="80">
        <f t="shared" si="8"/>
        <v>998.28</v>
      </c>
      <c r="V271" s="78"/>
      <c r="W271" s="79"/>
      <c r="X271" s="80">
        <f t="shared" si="9"/>
        <v>998.28</v>
      </c>
      <c r="Y271" s="86"/>
      <c r="Z271" s="86"/>
      <c r="AA271" s="86"/>
      <c r="AB271" s="86"/>
      <c r="AC271" s="86"/>
    </row>
    <row r="272" customHeight="1" spans="2:29">
      <c r="B272" s="54"/>
      <c r="C272" s="55">
        <v>10611</v>
      </c>
      <c r="D272" s="101" t="s">
        <v>785</v>
      </c>
      <c r="E272" s="57" t="s">
        <v>404</v>
      </c>
      <c r="F272" s="58" t="s">
        <v>37</v>
      </c>
      <c r="G272" s="55">
        <v>500</v>
      </c>
      <c r="H272" s="59">
        <v>3.21</v>
      </c>
      <c r="I272" s="93">
        <v>30899142</v>
      </c>
      <c r="J272" s="107">
        <v>500</v>
      </c>
      <c r="K272" s="108">
        <v>3.21</v>
      </c>
      <c r="L272" s="106">
        <v>43343</v>
      </c>
      <c r="M272" s="95"/>
      <c r="N272" s="96"/>
      <c r="O272" s="96"/>
      <c r="P272" s="96"/>
      <c r="Q272" s="96"/>
      <c r="R272" s="96">
        <v>43349</v>
      </c>
      <c r="S272" s="65" t="s">
        <v>38</v>
      </c>
      <c r="T272" s="78">
        <v>659</v>
      </c>
      <c r="U272" s="80">
        <f t="shared" si="8"/>
        <v>2115.39</v>
      </c>
      <c r="V272" s="78"/>
      <c r="W272" s="79"/>
      <c r="X272" s="80">
        <f t="shared" si="9"/>
        <v>2115.39</v>
      </c>
      <c r="Y272" s="86"/>
      <c r="Z272" s="86"/>
      <c r="AA272" s="86"/>
      <c r="AB272" s="86"/>
      <c r="AC272" s="86"/>
    </row>
    <row r="273" customHeight="1" spans="2:29">
      <c r="B273" s="54"/>
      <c r="C273" s="55">
        <v>10630</v>
      </c>
      <c r="D273" s="101" t="s">
        <v>58</v>
      </c>
      <c r="E273" s="57" t="s">
        <v>59</v>
      </c>
      <c r="F273" s="58" t="s">
        <v>37</v>
      </c>
      <c r="G273" s="55">
        <v>1480</v>
      </c>
      <c r="H273" s="59">
        <v>9.634</v>
      </c>
      <c r="I273" s="93">
        <v>30899143</v>
      </c>
      <c r="J273" s="107">
        <v>1480</v>
      </c>
      <c r="K273" s="108">
        <v>9.634</v>
      </c>
      <c r="L273" s="106">
        <v>43343</v>
      </c>
      <c r="M273" s="95"/>
      <c r="N273" s="96"/>
      <c r="O273" s="96"/>
      <c r="P273" s="96"/>
      <c r="Q273" s="96"/>
      <c r="R273" s="96">
        <v>43349</v>
      </c>
      <c r="S273" s="65" t="s">
        <v>38</v>
      </c>
      <c r="T273" s="78">
        <v>841</v>
      </c>
      <c r="U273" s="80">
        <f t="shared" si="8"/>
        <v>8102.194</v>
      </c>
      <c r="V273" s="78"/>
      <c r="W273" s="79"/>
      <c r="X273" s="80">
        <f t="shared" si="9"/>
        <v>8102.194</v>
      </c>
      <c r="Y273" s="86"/>
      <c r="Z273" s="86"/>
      <c r="AA273" s="86"/>
      <c r="AB273" s="86"/>
      <c r="AC273" s="86"/>
    </row>
    <row r="274" customHeight="1" spans="2:29">
      <c r="B274" s="57"/>
      <c r="C274" s="55">
        <v>10633</v>
      </c>
      <c r="D274" s="101" t="s">
        <v>86</v>
      </c>
      <c r="E274" s="57" t="s">
        <v>87</v>
      </c>
      <c r="F274" s="58" t="s">
        <v>37</v>
      </c>
      <c r="G274" s="55">
        <v>1119</v>
      </c>
      <c r="H274" s="59">
        <v>7.226</v>
      </c>
      <c r="I274" s="93">
        <v>30899144</v>
      </c>
      <c r="J274" s="107">
        <v>1119</v>
      </c>
      <c r="K274" s="108">
        <v>7.226</v>
      </c>
      <c r="L274" s="106">
        <v>43343</v>
      </c>
      <c r="M274" s="95"/>
      <c r="N274" s="96"/>
      <c r="O274" s="96"/>
      <c r="P274" s="96"/>
      <c r="Q274" s="96"/>
      <c r="R274" s="96">
        <v>43349</v>
      </c>
      <c r="S274" s="65" t="s">
        <v>38</v>
      </c>
      <c r="T274" s="78">
        <v>422</v>
      </c>
      <c r="U274" s="80">
        <f t="shared" si="8"/>
        <v>3049.372</v>
      </c>
      <c r="V274" s="78"/>
      <c r="W274" s="79"/>
      <c r="X274" s="80">
        <f t="shared" si="9"/>
        <v>3049.372</v>
      </c>
      <c r="Y274" s="86"/>
      <c r="Z274" s="86"/>
      <c r="AA274" s="86"/>
      <c r="AB274" s="86"/>
      <c r="AC274" s="86"/>
    </row>
    <row r="275" customHeight="1" spans="2:29">
      <c r="B275" s="54"/>
      <c r="C275" s="55">
        <v>10634</v>
      </c>
      <c r="D275" s="101" t="s">
        <v>90</v>
      </c>
      <c r="E275" s="57" t="s">
        <v>91</v>
      </c>
      <c r="F275" s="58" t="s">
        <v>37</v>
      </c>
      <c r="G275" s="55">
        <v>200</v>
      </c>
      <c r="H275" s="59">
        <v>1.28</v>
      </c>
      <c r="I275" s="93">
        <v>30899145</v>
      </c>
      <c r="J275" s="107">
        <v>200</v>
      </c>
      <c r="K275" s="108">
        <v>1.28</v>
      </c>
      <c r="L275" s="106">
        <v>43343</v>
      </c>
      <c r="M275" s="95"/>
      <c r="N275" s="96"/>
      <c r="O275" s="96"/>
      <c r="P275" s="96"/>
      <c r="Q275" s="96"/>
      <c r="R275" s="96">
        <v>43349</v>
      </c>
      <c r="S275" s="65" t="s">
        <v>38</v>
      </c>
      <c r="T275" s="78">
        <v>573</v>
      </c>
      <c r="U275" s="80">
        <f t="shared" si="8"/>
        <v>733.44</v>
      </c>
      <c r="V275" s="78"/>
      <c r="W275" s="79"/>
      <c r="X275" s="80">
        <f t="shared" si="9"/>
        <v>733.44</v>
      </c>
      <c r="Y275" s="86"/>
      <c r="Z275" s="86"/>
      <c r="AA275" s="86"/>
      <c r="AB275" s="86"/>
      <c r="AC275" s="86"/>
    </row>
    <row r="276" customHeight="1" spans="2:29">
      <c r="B276" s="57"/>
      <c r="C276" s="55">
        <v>10635</v>
      </c>
      <c r="D276" s="101" t="s">
        <v>257</v>
      </c>
      <c r="E276" s="57" t="s">
        <v>258</v>
      </c>
      <c r="F276" s="58" t="s">
        <v>37</v>
      </c>
      <c r="G276" s="55">
        <v>1565</v>
      </c>
      <c r="H276" s="59">
        <v>13.9725</v>
      </c>
      <c r="I276" s="93">
        <v>30899146</v>
      </c>
      <c r="J276" s="107">
        <v>1565</v>
      </c>
      <c r="K276" s="108">
        <v>13.9725</v>
      </c>
      <c r="L276" s="106">
        <v>43343</v>
      </c>
      <c r="M276" s="95"/>
      <c r="N276" s="96"/>
      <c r="O276" s="96"/>
      <c r="P276" s="96"/>
      <c r="Q276" s="96"/>
      <c r="R276" s="96">
        <v>43348</v>
      </c>
      <c r="S276" s="65" t="s">
        <v>38</v>
      </c>
      <c r="T276" s="78">
        <v>320</v>
      </c>
      <c r="U276" s="80">
        <f t="shared" si="8"/>
        <v>4471.2</v>
      </c>
      <c r="V276" s="78"/>
      <c r="W276" s="79"/>
      <c r="X276" s="80">
        <f t="shared" si="9"/>
        <v>4471.2</v>
      </c>
      <c r="Y276" s="86"/>
      <c r="Z276" s="86"/>
      <c r="AA276" s="86"/>
      <c r="AB276" s="86"/>
      <c r="AC276" s="86"/>
    </row>
    <row r="277" customHeight="1" spans="2:29">
      <c r="B277" s="57"/>
      <c r="C277" s="55">
        <v>10638</v>
      </c>
      <c r="D277" s="101" t="s">
        <v>762</v>
      </c>
      <c r="E277" s="57" t="s">
        <v>297</v>
      </c>
      <c r="F277" s="58" t="s">
        <v>37</v>
      </c>
      <c r="G277" s="55">
        <v>200</v>
      </c>
      <c r="H277" s="59">
        <v>1.292</v>
      </c>
      <c r="I277" s="93">
        <v>30899147</v>
      </c>
      <c r="J277" s="107">
        <v>200</v>
      </c>
      <c r="K277" s="108">
        <v>1.292</v>
      </c>
      <c r="L277" s="106">
        <v>43343</v>
      </c>
      <c r="M277" s="95"/>
      <c r="N277" s="96"/>
      <c r="O277" s="96"/>
      <c r="P277" s="96"/>
      <c r="Q277" s="96"/>
      <c r="R277" s="96">
        <v>43349</v>
      </c>
      <c r="S277" s="65" t="s">
        <v>38</v>
      </c>
      <c r="T277" s="78">
        <v>691</v>
      </c>
      <c r="U277" s="80">
        <f t="shared" si="8"/>
        <v>892.772</v>
      </c>
      <c r="V277" s="78"/>
      <c r="W277" s="79"/>
      <c r="X277" s="80">
        <f t="shared" si="9"/>
        <v>892.772</v>
      </c>
      <c r="Y277" s="86"/>
      <c r="Z277" s="86"/>
      <c r="AA277" s="86"/>
      <c r="AB277" s="86"/>
      <c r="AC277" s="86"/>
    </row>
    <row r="278" ht="20.25" customHeight="1" spans="2:29">
      <c r="B278" s="57"/>
      <c r="C278" s="55">
        <v>10654</v>
      </c>
      <c r="D278" s="101" t="s">
        <v>48</v>
      </c>
      <c r="E278" s="57" t="s">
        <v>49</v>
      </c>
      <c r="F278" s="58" t="s">
        <v>37</v>
      </c>
      <c r="G278" s="55">
        <v>600</v>
      </c>
      <c r="H278" s="59">
        <v>3.84</v>
      </c>
      <c r="I278" s="93">
        <v>30899148</v>
      </c>
      <c r="J278" s="107">
        <v>600</v>
      </c>
      <c r="K278" s="108">
        <v>3.84</v>
      </c>
      <c r="L278" s="106">
        <v>43343</v>
      </c>
      <c r="M278" s="95"/>
      <c r="N278" s="96"/>
      <c r="O278" s="96"/>
      <c r="P278" s="96"/>
      <c r="Q278" s="96"/>
      <c r="R278" s="96">
        <v>43349</v>
      </c>
      <c r="S278" s="65" t="s">
        <v>38</v>
      </c>
      <c r="T278" s="78">
        <v>650</v>
      </c>
      <c r="U278" s="80">
        <f t="shared" si="8"/>
        <v>2496</v>
      </c>
      <c r="V278" s="78"/>
      <c r="W278" s="79"/>
      <c r="X278" s="80">
        <f t="shared" si="9"/>
        <v>2496</v>
      </c>
      <c r="Y278" s="86"/>
      <c r="Z278" s="86"/>
      <c r="AA278" s="86"/>
      <c r="AB278" s="86"/>
      <c r="AC278" s="86"/>
    </row>
    <row r="279" customHeight="1" spans="2:29">
      <c r="B279" s="57"/>
      <c r="C279" s="55"/>
      <c r="D279" s="101"/>
      <c r="E279" s="57"/>
      <c r="F279" s="58"/>
      <c r="G279" s="55">
        <f>SUM(G4:G278)</f>
        <v>135347</v>
      </c>
      <c r="H279" s="59">
        <f>SUM(H4:H278)</f>
        <v>971.957349999999</v>
      </c>
      <c r="I279" s="93"/>
      <c r="J279" s="107">
        <f>SUM(J4:J278)</f>
        <v>135347</v>
      </c>
      <c r="K279" s="108">
        <f>SUM(K4:K278)</f>
        <v>972.917349999999</v>
      </c>
      <c r="L279" s="106"/>
      <c r="M279" s="106"/>
      <c r="N279" s="96"/>
      <c r="O279" s="96"/>
      <c r="P279" s="96"/>
      <c r="Q279" s="96"/>
      <c r="R279" s="96"/>
      <c r="S279" s="65"/>
      <c r="T279" s="78"/>
      <c r="U279" s="80">
        <f>SUM(U4:U278)</f>
        <v>546318.7947</v>
      </c>
      <c r="V279" s="80"/>
      <c r="W279" s="80">
        <f>SUM(W4:W278)</f>
        <v>16578.96</v>
      </c>
      <c r="X279" s="80">
        <f t="shared" si="9"/>
        <v>562897.7547</v>
      </c>
      <c r="Y279" s="86"/>
      <c r="Z279" s="86"/>
      <c r="AA279" s="86"/>
      <c r="AB279" s="86"/>
      <c r="AC279" s="86"/>
    </row>
    <row r="280" customHeight="1" spans="2:29">
      <c r="B280" s="54"/>
      <c r="C280" s="55"/>
      <c r="D280" s="101"/>
      <c r="E280" s="57"/>
      <c r="F280" s="58"/>
      <c r="G280" s="55"/>
      <c r="H280" s="59"/>
      <c r="I280" s="93"/>
      <c r="J280" s="107"/>
      <c r="K280" s="108"/>
      <c r="L280" s="106"/>
      <c r="M280" s="106"/>
      <c r="N280" s="96"/>
      <c r="O280" s="96"/>
      <c r="P280" s="96"/>
      <c r="Q280" s="96"/>
      <c r="R280" s="96"/>
      <c r="S280" s="65"/>
      <c r="T280" s="78"/>
      <c r="U280" s="80"/>
      <c r="V280" s="78"/>
      <c r="W280" s="79"/>
      <c r="X280" s="80"/>
      <c r="Y280" s="86"/>
      <c r="Z280" s="86"/>
      <c r="AA280" s="86"/>
      <c r="AB280" s="86"/>
      <c r="AC280" s="86"/>
    </row>
    <row r="281" customHeight="1" spans="2:29">
      <c r="B281" s="57"/>
      <c r="C281" s="55"/>
      <c r="D281" s="101"/>
      <c r="E281" s="57"/>
      <c r="F281" s="58"/>
      <c r="G281" s="55"/>
      <c r="H281" s="59"/>
      <c r="I281" s="93"/>
      <c r="J281" s="107"/>
      <c r="K281" s="108"/>
      <c r="L281" s="106"/>
      <c r="M281" s="106"/>
      <c r="N281" s="96"/>
      <c r="O281" s="96"/>
      <c r="P281" s="96"/>
      <c r="Q281" s="96"/>
      <c r="R281" s="96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customHeight="1" spans="2:29">
      <c r="B282" s="57"/>
      <c r="C282" s="55"/>
      <c r="D282" s="101"/>
      <c r="E282" s="57"/>
      <c r="F282" s="58"/>
      <c r="G282" s="55"/>
      <c r="H282" s="59"/>
      <c r="I282" s="93"/>
      <c r="J282" s="107"/>
      <c r="K282" s="108"/>
      <c r="L282" s="106"/>
      <c r="M282" s="106"/>
      <c r="N282" s="96"/>
      <c r="O282" s="96"/>
      <c r="P282" s="96"/>
      <c r="Q282" s="96"/>
      <c r="R282" s="96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customHeight="1" spans="2:29">
      <c r="B283" s="54"/>
      <c r="C283" s="55"/>
      <c r="D283" s="101"/>
      <c r="E283" s="57"/>
      <c r="F283" s="58"/>
      <c r="G283" s="55"/>
      <c r="H283" s="59"/>
      <c r="I283" s="93"/>
      <c r="J283" s="107"/>
      <c r="K283" s="108"/>
      <c r="L283" s="106"/>
      <c r="M283" s="106"/>
      <c r="N283" s="96"/>
      <c r="O283" s="96"/>
      <c r="P283" s="96"/>
      <c r="Q283" s="96"/>
      <c r="R283" s="96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customHeight="1" spans="2:29">
      <c r="B284" s="54"/>
      <c r="C284" s="55"/>
      <c r="D284" s="101"/>
      <c r="E284" s="57"/>
      <c r="F284" s="58"/>
      <c r="G284" s="55"/>
      <c r="H284" s="59"/>
      <c r="I284" s="93"/>
      <c r="J284" s="107"/>
      <c r="K284" s="108"/>
      <c r="L284" s="106"/>
      <c r="M284" s="106"/>
      <c r="N284" s="96"/>
      <c r="O284" s="96"/>
      <c r="P284" s="96"/>
      <c r="Q284" s="96"/>
      <c r="R284" s="96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customHeight="1" spans="2:29">
      <c r="B285" s="57"/>
      <c r="C285" s="55"/>
      <c r="D285" s="101"/>
      <c r="E285" s="57"/>
      <c r="F285" s="58"/>
      <c r="G285" s="55"/>
      <c r="H285" s="59"/>
      <c r="I285" s="93"/>
      <c r="J285" s="107"/>
      <c r="K285" s="108"/>
      <c r="L285" s="106"/>
      <c r="M285" s="106"/>
      <c r="N285" s="96"/>
      <c r="O285" s="96"/>
      <c r="P285" s="96"/>
      <c r="Q285" s="96"/>
      <c r="R285" s="96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customHeight="1" spans="2:29">
      <c r="B286" s="57"/>
      <c r="C286" s="55"/>
      <c r="D286" s="101"/>
      <c r="E286" s="57"/>
      <c r="F286" s="58"/>
      <c r="G286" s="55"/>
      <c r="H286" s="59"/>
      <c r="I286" s="93"/>
      <c r="J286" s="107"/>
      <c r="K286" s="108"/>
      <c r="L286" s="106"/>
      <c r="M286" s="106"/>
      <c r="N286" s="96"/>
      <c r="O286" s="96"/>
      <c r="P286" s="96"/>
      <c r="Q286" s="96"/>
      <c r="R286" s="96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93"/>
      <c r="J287" s="107"/>
      <c r="K287" s="108"/>
      <c r="L287" s="106"/>
      <c r="M287" s="106"/>
      <c r="N287" s="96"/>
      <c r="O287" s="96"/>
      <c r="P287" s="96"/>
      <c r="Q287" s="96"/>
      <c r="R287" s="96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customHeight="1" spans="2:29">
      <c r="B288" s="57"/>
      <c r="C288" s="55"/>
      <c r="D288" s="101"/>
      <c r="E288" s="57"/>
      <c r="F288" s="58"/>
      <c r="G288" s="55"/>
      <c r="H288" s="59"/>
      <c r="I288" s="93"/>
      <c r="J288" s="107"/>
      <c r="K288" s="108"/>
      <c r="L288" s="106"/>
      <c r="M288" s="106"/>
      <c r="N288" s="96"/>
      <c r="O288" s="96"/>
      <c r="P288" s="96"/>
      <c r="Q288" s="96"/>
      <c r="R288" s="96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customHeight="1" spans="2:29">
      <c r="B289" s="57"/>
      <c r="C289" s="55"/>
      <c r="D289" s="101"/>
      <c r="E289" s="57"/>
      <c r="F289" s="58"/>
      <c r="G289" s="55"/>
      <c r="H289" s="59"/>
      <c r="I289" s="93"/>
      <c r="J289" s="107"/>
      <c r="K289" s="108"/>
      <c r="L289" s="106"/>
      <c r="M289" s="106"/>
      <c r="N289" s="96"/>
      <c r="O289" s="96"/>
      <c r="P289" s="96"/>
      <c r="Q289" s="96"/>
      <c r="R289" s="96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customHeight="1" spans="2:29">
      <c r="B290" s="54"/>
      <c r="C290" s="55"/>
      <c r="D290" s="101"/>
      <c r="E290" s="57"/>
      <c r="F290" s="58"/>
      <c r="G290" s="55"/>
      <c r="H290" s="59"/>
      <c r="I290" s="93"/>
      <c r="J290" s="107"/>
      <c r="K290" s="108"/>
      <c r="L290" s="106"/>
      <c r="M290" s="106"/>
      <c r="N290" s="96"/>
      <c r="O290" s="96"/>
      <c r="P290" s="96"/>
      <c r="Q290" s="96"/>
      <c r="R290" s="96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customHeight="1" spans="2:29">
      <c r="B291" s="54"/>
      <c r="C291" s="55"/>
      <c r="D291" s="101"/>
      <c r="E291" s="57"/>
      <c r="F291" s="58"/>
      <c r="G291" s="55"/>
      <c r="H291" s="59"/>
      <c r="I291" s="93"/>
      <c r="J291" s="107"/>
      <c r="K291" s="108"/>
      <c r="L291" s="106"/>
      <c r="M291" s="106"/>
      <c r="N291" s="96"/>
      <c r="O291" s="96"/>
      <c r="P291" s="96"/>
      <c r="Q291" s="96"/>
      <c r="R291" s="96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customHeight="1" spans="2:29">
      <c r="B292" s="113"/>
      <c r="C292" s="55"/>
      <c r="D292" s="101"/>
      <c r="E292" s="57"/>
      <c r="F292" s="58"/>
      <c r="G292" s="55"/>
      <c r="H292" s="59"/>
      <c r="I292" s="93"/>
      <c r="J292" s="107"/>
      <c r="K292" s="108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customHeight="1" spans="2:29">
      <c r="B293" s="57"/>
      <c r="C293" s="55"/>
      <c r="D293" s="101"/>
      <c r="E293" s="57"/>
      <c r="F293" s="58"/>
      <c r="G293" s="55"/>
      <c r="H293" s="59"/>
      <c r="I293" s="93"/>
      <c r="J293" s="107"/>
      <c r="K293" s="108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customHeight="1" spans="2:29">
      <c r="B294" s="57"/>
      <c r="C294" s="55"/>
      <c r="D294" s="101"/>
      <c r="E294" s="57"/>
      <c r="F294" s="58"/>
      <c r="G294" s="55"/>
      <c r="H294" s="59"/>
      <c r="I294" s="93"/>
      <c r="J294" s="107"/>
      <c r="K294" s="108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customHeight="1" spans="2:29">
      <c r="B295" s="57"/>
      <c r="C295" s="55"/>
      <c r="D295" s="101"/>
      <c r="E295" s="57"/>
      <c r="F295" s="58"/>
      <c r="G295" s="55"/>
      <c r="H295" s="59"/>
      <c r="I295" s="93"/>
      <c r="J295" s="107"/>
      <c r="K295" s="108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93"/>
      <c r="J296" s="107"/>
      <c r="K296" s="108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93"/>
      <c r="J297" s="107"/>
      <c r="K297" s="108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93"/>
      <c r="J298" s="107"/>
      <c r="K298" s="108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customHeight="1" spans="2:29">
      <c r="B299" s="57"/>
      <c r="C299" s="55"/>
      <c r="D299" s="101"/>
      <c r="E299" s="57"/>
      <c r="F299" s="58"/>
      <c r="G299" s="55"/>
      <c r="H299" s="59"/>
      <c r="I299" s="93"/>
      <c r="J299" s="107"/>
      <c r="K299" s="108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customHeight="1" spans="2:29">
      <c r="B300" s="54"/>
      <c r="C300" s="55"/>
      <c r="D300" s="101"/>
      <c r="E300" s="57"/>
      <c r="F300" s="58"/>
      <c r="G300" s="55"/>
      <c r="H300" s="59"/>
      <c r="I300" s="93"/>
      <c r="J300" s="107"/>
      <c r="K300" s="108"/>
      <c r="L300" s="106"/>
      <c r="M300" s="106"/>
      <c r="N300" s="96"/>
      <c r="O300" s="96"/>
      <c r="P300" s="96"/>
      <c r="Q300" s="96"/>
      <c r="R300" s="96"/>
      <c r="S300" s="65"/>
      <c r="T300" s="78"/>
      <c r="U300" s="80"/>
      <c r="V300" s="78"/>
      <c r="W300" s="79"/>
      <c r="X300" s="80"/>
      <c r="Y300" s="86"/>
      <c r="Z300" s="86"/>
      <c r="AA300" s="86"/>
      <c r="AB300" s="86"/>
      <c r="AC300" s="86"/>
    </row>
    <row r="301" customHeight="1" spans="2:29">
      <c r="B301" s="54"/>
      <c r="C301" s="55"/>
      <c r="D301" s="101"/>
      <c r="E301" s="57"/>
      <c r="F301" s="58"/>
      <c r="G301" s="55"/>
      <c r="H301" s="59"/>
      <c r="I301" s="93"/>
      <c r="J301" s="107"/>
      <c r="K301" s="108"/>
      <c r="L301" s="106"/>
      <c r="M301" s="106"/>
      <c r="N301" s="96"/>
      <c r="O301" s="96"/>
      <c r="P301" s="96"/>
      <c r="Q301" s="96"/>
      <c r="R301" s="96"/>
      <c r="S301" s="65"/>
      <c r="T301" s="114"/>
      <c r="U301" s="80"/>
      <c r="V301" s="78"/>
      <c r="W301" s="79"/>
      <c r="X301" s="80"/>
      <c r="Y301" s="86"/>
      <c r="Z301" s="86"/>
      <c r="AA301" s="86"/>
      <c r="AB301" s="86"/>
      <c r="AC301" s="86"/>
    </row>
    <row r="302" customHeight="1" spans="2:29">
      <c r="B302" s="57"/>
      <c r="C302" s="55"/>
      <c r="D302" s="101"/>
      <c r="E302" s="57"/>
      <c r="F302" s="58"/>
      <c r="G302" s="55"/>
      <c r="H302" s="59"/>
      <c r="I302" s="93"/>
      <c r="J302" s="107"/>
      <c r="K302" s="108"/>
      <c r="L302" s="106"/>
      <c r="M302" s="106"/>
      <c r="N302" s="96"/>
      <c r="O302" s="96"/>
      <c r="P302" s="96"/>
      <c r="Q302" s="96"/>
      <c r="R302" s="96"/>
      <c r="S302" s="65"/>
      <c r="T302" s="114"/>
      <c r="U302" s="80"/>
      <c r="V302" s="78"/>
      <c r="W302" s="79"/>
      <c r="X302" s="80"/>
      <c r="Y302" s="86"/>
      <c r="Z302" s="86"/>
      <c r="AA302" s="86"/>
      <c r="AB302" s="86"/>
      <c r="AC302" s="86"/>
    </row>
    <row r="303" customHeight="1" spans="2:29">
      <c r="B303" s="54"/>
      <c r="C303" s="55"/>
      <c r="D303" s="101"/>
      <c r="E303" s="57"/>
      <c r="F303" s="58"/>
      <c r="G303" s="55"/>
      <c r="H303" s="59"/>
      <c r="I303" s="93"/>
      <c r="J303" s="107"/>
      <c r="K303" s="108"/>
      <c r="L303" s="106"/>
      <c r="M303" s="106"/>
      <c r="N303" s="96"/>
      <c r="O303" s="96"/>
      <c r="P303" s="96"/>
      <c r="Q303" s="96"/>
      <c r="R303" s="96"/>
      <c r="S303" s="65"/>
      <c r="T303" s="78"/>
      <c r="U303" s="80"/>
      <c r="V303" s="78"/>
      <c r="W303" s="79"/>
      <c r="X303" s="80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93"/>
      <c r="J304" s="107"/>
      <c r="K304" s="108"/>
      <c r="L304" s="106"/>
      <c r="M304" s="106"/>
      <c r="N304" s="96"/>
      <c r="O304" s="96"/>
      <c r="P304" s="96"/>
      <c r="Q304" s="96"/>
      <c r="R304" s="96"/>
      <c r="S304" s="65"/>
      <c r="T304" s="78"/>
      <c r="U304" s="80"/>
      <c r="V304" s="78"/>
      <c r="W304" s="79"/>
      <c r="X304" s="80"/>
      <c r="Y304" s="86"/>
      <c r="Z304" s="86"/>
      <c r="AA304" s="86"/>
      <c r="AB304" s="86"/>
      <c r="AC304" s="86"/>
    </row>
    <row r="305" customHeight="1" spans="2:29">
      <c r="B305" s="57"/>
      <c r="C305" s="55"/>
      <c r="D305" s="101"/>
      <c r="E305" s="57"/>
      <c r="F305" s="58"/>
      <c r="G305" s="55"/>
      <c r="H305" s="59"/>
      <c r="I305" s="93"/>
      <c r="J305" s="107"/>
      <c r="K305" s="108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93"/>
      <c r="J306" s="107"/>
      <c r="K306" s="108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customHeight="1" spans="2:29">
      <c r="B307" s="57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customHeight="1" spans="2:29">
      <c r="B308" s="54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customHeight="1" spans="2:29">
      <c r="B312" s="57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customHeight="1" spans="2:29">
      <c r="B313" s="54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customHeight="1" spans="2:29">
      <c r="B318" s="57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customHeight="1" spans="2:29">
      <c r="B319" s="54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93"/>
      <c r="J322" s="107"/>
      <c r="K322" s="108"/>
      <c r="L322" s="106"/>
      <c r="M322" s="106"/>
      <c r="N322" s="96"/>
      <c r="O322" s="96"/>
      <c r="P322" s="96"/>
      <c r="Q322" s="96"/>
      <c r="R322" s="96"/>
      <c r="S322" s="65"/>
      <c r="T322" s="78"/>
      <c r="U322" s="80"/>
      <c r="V322" s="78"/>
      <c r="W322" s="79"/>
      <c r="X322" s="80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57"/>
      <c r="J323" s="55"/>
      <c r="K323" s="59"/>
      <c r="L323" s="57"/>
      <c r="M323" s="57"/>
      <c r="N323" s="78"/>
      <c r="O323" s="116"/>
      <c r="P323" s="117"/>
      <c r="Q323" s="78"/>
      <c r="R323" s="78"/>
      <c r="S323" s="78"/>
      <c r="T323" s="78"/>
      <c r="U323" s="118"/>
      <c r="V323" s="118"/>
      <c r="W323" s="118"/>
      <c r="X323" s="86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86"/>
      <c r="V324" s="86"/>
      <c r="W324" s="86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4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7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4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4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115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7"/>
      <c r="K397" s="57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89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58"/>
      <c r="G399" s="55"/>
      <c r="H399" s="59"/>
      <c r="I399" s="57"/>
      <c r="J399" s="55"/>
      <c r="K399" s="59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112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54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7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4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4"/>
      <c r="C419" s="55"/>
      <c r="D419" s="101"/>
      <c r="E419" s="57"/>
      <c r="F419" s="58"/>
      <c r="G419" s="55"/>
      <c r="H419" s="59"/>
      <c r="I419" s="57"/>
      <c r="J419" s="57"/>
      <c r="K419" s="57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3:3">
      <c r="C763" s="55"/>
    </row>
    <row r="764" customHeight="1" spans="3:3">
      <c r="C764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5"/>
  <sheetViews>
    <sheetView topLeftCell="A328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869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43344</v>
      </c>
      <c r="C4" s="55">
        <v>10682</v>
      </c>
      <c r="D4" s="101" t="s">
        <v>375</v>
      </c>
      <c r="E4" s="57" t="s">
        <v>376</v>
      </c>
      <c r="F4" s="58" t="s">
        <v>37</v>
      </c>
      <c r="G4" s="55">
        <v>2790</v>
      </c>
      <c r="H4" s="59">
        <v>24.626</v>
      </c>
      <c r="I4" s="93">
        <v>30899108</v>
      </c>
      <c r="J4" s="107">
        <v>2790</v>
      </c>
      <c r="K4" s="108">
        <v>24.626</v>
      </c>
      <c r="L4" s="106">
        <v>43346</v>
      </c>
      <c r="M4" s="95"/>
      <c r="N4" s="96"/>
      <c r="O4" s="96"/>
      <c r="P4" s="96"/>
      <c r="Q4" s="96"/>
      <c r="R4" s="109">
        <v>43349</v>
      </c>
      <c r="S4" s="65" t="s">
        <v>38</v>
      </c>
      <c r="T4" s="78">
        <v>567</v>
      </c>
      <c r="U4" s="80">
        <f>T4*H4</f>
        <v>13962.942</v>
      </c>
      <c r="V4" s="78"/>
      <c r="W4" s="79"/>
      <c r="X4" s="80">
        <f>W4+U4</f>
        <v>13962.942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10683</v>
      </c>
      <c r="D5" s="101" t="s">
        <v>234</v>
      </c>
      <c r="E5" s="57" t="s">
        <v>235</v>
      </c>
      <c r="F5" s="58" t="s">
        <v>37</v>
      </c>
      <c r="G5" s="55">
        <v>472</v>
      </c>
      <c r="H5" s="59">
        <v>3.229</v>
      </c>
      <c r="I5" s="93">
        <v>30899109</v>
      </c>
      <c r="J5" s="107">
        <v>472</v>
      </c>
      <c r="K5" s="108">
        <v>3.229</v>
      </c>
      <c r="L5" s="106">
        <v>43346</v>
      </c>
      <c r="M5" s="95"/>
      <c r="N5" s="96"/>
      <c r="O5" s="96"/>
      <c r="P5" s="96"/>
      <c r="Q5" s="96"/>
      <c r="R5" s="109">
        <v>43351</v>
      </c>
      <c r="S5" s="65" t="s">
        <v>38</v>
      </c>
      <c r="T5" s="78">
        <v>660</v>
      </c>
      <c r="U5" s="80">
        <f t="shared" ref="U5:U68" si="0">T5*H5</f>
        <v>2131.14</v>
      </c>
      <c r="V5" s="78"/>
      <c r="W5" s="79"/>
      <c r="X5" s="80">
        <f t="shared" ref="X5:X68" si="1">W5+U5</f>
        <v>2131.14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10685</v>
      </c>
      <c r="D6" s="101" t="s">
        <v>338</v>
      </c>
      <c r="E6" s="57" t="s">
        <v>339</v>
      </c>
      <c r="F6" s="58" t="s">
        <v>37</v>
      </c>
      <c r="G6" s="55">
        <v>250</v>
      </c>
      <c r="H6" s="59">
        <v>1.875</v>
      </c>
      <c r="I6" s="93">
        <v>30899110</v>
      </c>
      <c r="J6" s="107">
        <v>250</v>
      </c>
      <c r="K6" s="108">
        <v>1.875</v>
      </c>
      <c r="L6" s="106">
        <v>43346</v>
      </c>
      <c r="M6" s="95"/>
      <c r="N6" s="96"/>
      <c r="O6" s="96"/>
      <c r="P6" s="96"/>
      <c r="Q6" s="96"/>
      <c r="R6" s="109">
        <v>43351</v>
      </c>
      <c r="S6" s="65" t="s">
        <v>38</v>
      </c>
      <c r="T6" s="78">
        <v>563</v>
      </c>
      <c r="U6" s="80">
        <f t="shared" si="0"/>
        <v>1055.625</v>
      </c>
      <c r="V6" s="78"/>
      <c r="W6" s="79"/>
      <c r="X6" s="80">
        <f t="shared" si="1"/>
        <v>1055.625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10689</v>
      </c>
      <c r="D7" s="101" t="s">
        <v>523</v>
      </c>
      <c r="E7" s="57" t="s">
        <v>61</v>
      </c>
      <c r="F7" s="58" t="s">
        <v>37</v>
      </c>
      <c r="G7" s="55">
        <v>600</v>
      </c>
      <c r="H7" s="59">
        <v>3.9</v>
      </c>
      <c r="I7" s="93">
        <v>30899111</v>
      </c>
      <c r="J7" s="107">
        <v>600</v>
      </c>
      <c r="K7" s="108">
        <v>3.9</v>
      </c>
      <c r="L7" s="106">
        <v>43346</v>
      </c>
      <c r="M7" s="95"/>
      <c r="N7" s="96"/>
      <c r="O7" s="96"/>
      <c r="P7" s="96"/>
      <c r="Q7" s="96"/>
      <c r="R7" s="109">
        <v>43348</v>
      </c>
      <c r="S7" s="65" t="s">
        <v>38</v>
      </c>
      <c r="T7" s="78">
        <v>400</v>
      </c>
      <c r="U7" s="80">
        <f t="shared" si="0"/>
        <v>1560</v>
      </c>
      <c r="V7" s="78"/>
      <c r="W7" s="79"/>
      <c r="X7" s="80">
        <f t="shared" si="1"/>
        <v>1560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10690</v>
      </c>
      <c r="D8" s="56" t="s">
        <v>227</v>
      </c>
      <c r="E8" s="57" t="s">
        <v>228</v>
      </c>
      <c r="F8" s="58" t="s">
        <v>37</v>
      </c>
      <c r="G8" s="55">
        <v>200</v>
      </c>
      <c r="H8" s="59">
        <v>1.3</v>
      </c>
      <c r="I8" s="93">
        <v>30899112</v>
      </c>
      <c r="J8" s="107">
        <v>200</v>
      </c>
      <c r="K8" s="108">
        <v>1.3</v>
      </c>
      <c r="L8" s="106">
        <v>43346</v>
      </c>
      <c r="M8" s="95"/>
      <c r="N8" s="96"/>
      <c r="O8" s="96"/>
      <c r="P8" s="96"/>
      <c r="Q8" s="96"/>
      <c r="R8" s="109">
        <v>43348</v>
      </c>
      <c r="S8" s="65" t="s">
        <v>38</v>
      </c>
      <c r="T8" s="78">
        <v>436</v>
      </c>
      <c r="U8" s="80">
        <f t="shared" si="0"/>
        <v>566.8</v>
      </c>
      <c r="V8" s="78"/>
      <c r="W8" s="79"/>
      <c r="X8" s="80">
        <f t="shared" si="1"/>
        <v>566.8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10691</v>
      </c>
      <c r="D9" s="91" t="s">
        <v>285</v>
      </c>
      <c r="E9" s="112" t="s">
        <v>151</v>
      </c>
      <c r="F9" s="58" t="s">
        <v>37</v>
      </c>
      <c r="G9" s="55">
        <v>400</v>
      </c>
      <c r="H9" s="59">
        <v>2.6</v>
      </c>
      <c r="I9" s="93">
        <v>30899113</v>
      </c>
      <c r="J9" s="107">
        <v>400</v>
      </c>
      <c r="K9" s="108">
        <v>2.6</v>
      </c>
      <c r="L9" s="106">
        <v>43346</v>
      </c>
      <c r="M9" s="95"/>
      <c r="N9" s="96"/>
      <c r="O9" s="96"/>
      <c r="P9" s="96"/>
      <c r="Q9" s="96"/>
      <c r="R9" s="109">
        <v>43349</v>
      </c>
      <c r="S9" s="65" t="s">
        <v>38</v>
      </c>
      <c r="T9" s="78">
        <v>610</v>
      </c>
      <c r="U9" s="80">
        <f t="shared" si="0"/>
        <v>1586</v>
      </c>
      <c r="V9" s="78"/>
      <c r="W9" s="79"/>
      <c r="X9" s="80">
        <f t="shared" si="1"/>
        <v>1586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10696</v>
      </c>
      <c r="D10" s="56" t="s">
        <v>434</v>
      </c>
      <c r="E10" s="57" t="s">
        <v>93</v>
      </c>
      <c r="F10" s="58" t="s">
        <v>37</v>
      </c>
      <c r="G10" s="55">
        <v>723</v>
      </c>
      <c r="H10" s="59">
        <v>4.6895</v>
      </c>
      <c r="I10" s="93">
        <v>30899114</v>
      </c>
      <c r="J10" s="107">
        <v>723</v>
      </c>
      <c r="K10" s="108">
        <v>4.6895</v>
      </c>
      <c r="L10" s="106">
        <v>43346</v>
      </c>
      <c r="M10" s="95"/>
      <c r="N10" s="96"/>
      <c r="O10" s="96"/>
      <c r="P10" s="96"/>
      <c r="Q10" s="96"/>
      <c r="R10" s="109">
        <v>43350</v>
      </c>
      <c r="S10" s="65" t="s">
        <v>38</v>
      </c>
      <c r="T10" s="78">
        <v>611</v>
      </c>
      <c r="U10" s="80">
        <f t="shared" si="0"/>
        <v>2865.2845</v>
      </c>
      <c r="V10" s="78"/>
      <c r="W10" s="79"/>
      <c r="X10" s="80">
        <f t="shared" si="1"/>
        <v>2865.2845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10699</v>
      </c>
      <c r="D11" s="56" t="s">
        <v>160</v>
      </c>
      <c r="E11" s="89" t="s">
        <v>40</v>
      </c>
      <c r="F11" s="58" t="s">
        <v>37</v>
      </c>
      <c r="G11" s="55">
        <v>250</v>
      </c>
      <c r="H11" s="59">
        <v>1.6</v>
      </c>
      <c r="I11" s="93">
        <v>30899115</v>
      </c>
      <c r="J11" s="107">
        <v>250</v>
      </c>
      <c r="K11" s="108">
        <v>1.6</v>
      </c>
      <c r="L11" s="106">
        <v>43346</v>
      </c>
      <c r="M11" s="95"/>
      <c r="N11" s="96"/>
      <c r="O11" s="96"/>
      <c r="P11" s="96"/>
      <c r="Q11" s="96"/>
      <c r="R11" s="109">
        <v>43350</v>
      </c>
      <c r="S11" s="65" t="s">
        <v>38</v>
      </c>
      <c r="T11" s="78">
        <v>559</v>
      </c>
      <c r="U11" s="80">
        <f t="shared" si="0"/>
        <v>894.4</v>
      </c>
      <c r="V11" s="78"/>
      <c r="W11" s="79"/>
      <c r="X11" s="80">
        <f t="shared" si="1"/>
        <v>894.4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10701</v>
      </c>
      <c r="D12" s="56" t="s">
        <v>148</v>
      </c>
      <c r="E12" s="57" t="s">
        <v>149</v>
      </c>
      <c r="F12" s="58" t="s">
        <v>37</v>
      </c>
      <c r="G12" s="55">
        <v>200</v>
      </c>
      <c r="H12" s="59">
        <v>1.28</v>
      </c>
      <c r="I12" s="93">
        <v>30899116</v>
      </c>
      <c r="J12" s="107">
        <v>200</v>
      </c>
      <c r="K12" s="108">
        <v>1.28</v>
      </c>
      <c r="L12" s="106">
        <v>43346</v>
      </c>
      <c r="M12" s="95"/>
      <c r="N12" s="96"/>
      <c r="O12" s="96"/>
      <c r="P12" s="96"/>
      <c r="Q12" s="96"/>
      <c r="R12" s="109">
        <v>43350</v>
      </c>
      <c r="S12" s="65" t="s">
        <v>38</v>
      </c>
      <c r="T12" s="78">
        <v>764</v>
      </c>
      <c r="U12" s="80">
        <f t="shared" si="0"/>
        <v>977.92</v>
      </c>
      <c r="V12" s="78"/>
      <c r="W12" s="79"/>
      <c r="X12" s="80">
        <f t="shared" si="1"/>
        <v>977.92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10702</v>
      </c>
      <c r="D13" s="56" t="s">
        <v>42</v>
      </c>
      <c r="E13" s="57" t="s">
        <v>40</v>
      </c>
      <c r="F13" s="58" t="s">
        <v>37</v>
      </c>
      <c r="G13" s="55">
        <v>200</v>
      </c>
      <c r="H13" s="59">
        <v>1.28</v>
      </c>
      <c r="I13" s="93">
        <v>30899117</v>
      </c>
      <c r="J13" s="107">
        <v>200</v>
      </c>
      <c r="K13" s="108">
        <v>1.28</v>
      </c>
      <c r="L13" s="106">
        <v>43346</v>
      </c>
      <c r="M13" s="95"/>
      <c r="N13" s="96"/>
      <c r="O13" s="96"/>
      <c r="P13" s="96"/>
      <c r="Q13" s="96"/>
      <c r="R13" s="109">
        <v>43350</v>
      </c>
      <c r="S13" s="65" t="s">
        <v>38</v>
      </c>
      <c r="T13" s="78">
        <v>569</v>
      </c>
      <c r="U13" s="80">
        <f t="shared" si="0"/>
        <v>728.32</v>
      </c>
      <c r="V13" s="78"/>
      <c r="W13" s="79"/>
      <c r="X13" s="80">
        <f t="shared" si="1"/>
        <v>728.32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10715</v>
      </c>
      <c r="D14" s="56" t="s">
        <v>842</v>
      </c>
      <c r="E14" s="89" t="s">
        <v>301</v>
      </c>
      <c r="F14" s="58" t="s">
        <v>37</v>
      </c>
      <c r="G14" s="55">
        <v>640</v>
      </c>
      <c r="H14" s="59">
        <v>4.467</v>
      </c>
      <c r="I14" s="93">
        <v>30899118</v>
      </c>
      <c r="J14" s="107">
        <v>640</v>
      </c>
      <c r="K14" s="108">
        <v>4.467</v>
      </c>
      <c r="L14" s="106">
        <v>43346</v>
      </c>
      <c r="M14" s="95"/>
      <c r="N14" s="96"/>
      <c r="O14" s="96"/>
      <c r="P14" s="96"/>
      <c r="Q14" s="96"/>
      <c r="R14" s="109">
        <v>43348</v>
      </c>
      <c r="S14" s="65" t="s">
        <v>38</v>
      </c>
      <c r="T14" s="78">
        <v>650</v>
      </c>
      <c r="U14" s="80">
        <f t="shared" si="0"/>
        <v>2903.55</v>
      </c>
      <c r="V14" s="78"/>
      <c r="W14" s="79"/>
      <c r="X14" s="80">
        <f t="shared" si="1"/>
        <v>2903.55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10716</v>
      </c>
      <c r="D15" s="56" t="s">
        <v>484</v>
      </c>
      <c r="E15" s="57" t="s">
        <v>485</v>
      </c>
      <c r="F15" s="58" t="s">
        <v>37</v>
      </c>
      <c r="G15" s="55">
        <v>210</v>
      </c>
      <c r="H15" s="59">
        <v>1.509</v>
      </c>
      <c r="I15" s="93">
        <v>30899119</v>
      </c>
      <c r="J15" s="107">
        <v>210</v>
      </c>
      <c r="K15" s="108">
        <v>1.509</v>
      </c>
      <c r="L15" s="106">
        <v>43346</v>
      </c>
      <c r="M15" s="95"/>
      <c r="N15" s="96"/>
      <c r="O15" s="96"/>
      <c r="P15" s="96"/>
      <c r="Q15" s="96"/>
      <c r="R15" s="109">
        <v>43351</v>
      </c>
      <c r="S15" s="65" t="s">
        <v>38</v>
      </c>
      <c r="T15" s="78">
        <v>845</v>
      </c>
      <c r="U15" s="80">
        <f t="shared" si="0"/>
        <v>1275.105</v>
      </c>
      <c r="V15" s="78"/>
      <c r="W15" s="79"/>
      <c r="X15" s="80">
        <f t="shared" si="1"/>
        <v>1275.105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>
        <v>43346</v>
      </c>
      <c r="C16" s="55">
        <v>10134</v>
      </c>
      <c r="D16" s="56" t="s">
        <v>870</v>
      </c>
      <c r="E16" s="57" t="s">
        <v>51</v>
      </c>
      <c r="F16" s="58" t="s">
        <v>675</v>
      </c>
      <c r="G16" s="55">
        <v>300</v>
      </c>
      <c r="H16" s="59">
        <v>1.92</v>
      </c>
      <c r="I16" s="93">
        <v>30899120</v>
      </c>
      <c r="J16" s="107">
        <v>300</v>
      </c>
      <c r="K16" s="108">
        <v>1.92</v>
      </c>
      <c r="L16" s="106">
        <v>43347</v>
      </c>
      <c r="M16" s="95"/>
      <c r="N16" s="96"/>
      <c r="O16" s="96"/>
      <c r="P16" s="96"/>
      <c r="Q16" s="96"/>
      <c r="R16" s="109">
        <v>43351</v>
      </c>
      <c r="S16" s="65" t="s">
        <v>38</v>
      </c>
      <c r="T16" s="78">
        <v>570</v>
      </c>
      <c r="U16" s="80">
        <f t="shared" si="0"/>
        <v>1094.4</v>
      </c>
      <c r="V16" s="78"/>
      <c r="W16" s="79"/>
      <c r="X16" s="80">
        <f t="shared" si="1"/>
        <v>1094.4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10772</v>
      </c>
      <c r="D17" s="56" t="s">
        <v>762</v>
      </c>
      <c r="E17" s="57" t="s">
        <v>297</v>
      </c>
      <c r="F17" s="58" t="s">
        <v>37</v>
      </c>
      <c r="G17" s="55">
        <v>600</v>
      </c>
      <c r="H17" s="59">
        <v>3.9</v>
      </c>
      <c r="I17" s="93">
        <v>30899121</v>
      </c>
      <c r="J17" s="107">
        <v>600</v>
      </c>
      <c r="K17" s="108">
        <v>3.9</v>
      </c>
      <c r="L17" s="106">
        <v>43347</v>
      </c>
      <c r="M17" s="95"/>
      <c r="N17" s="96"/>
      <c r="O17" s="96"/>
      <c r="P17" s="96"/>
      <c r="Q17" s="96"/>
      <c r="R17" s="109">
        <v>43351</v>
      </c>
      <c r="S17" s="65" t="s">
        <v>38</v>
      </c>
      <c r="T17" s="78">
        <v>681</v>
      </c>
      <c r="U17" s="80">
        <f t="shared" si="0"/>
        <v>2655.9</v>
      </c>
      <c r="V17" s="78"/>
      <c r="W17" s="79"/>
      <c r="X17" s="80">
        <f t="shared" si="1"/>
        <v>2655.9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10773</v>
      </c>
      <c r="D18" s="56" t="s">
        <v>285</v>
      </c>
      <c r="E18" s="57" t="s">
        <v>151</v>
      </c>
      <c r="F18" s="58" t="s">
        <v>37</v>
      </c>
      <c r="G18" s="55">
        <v>400</v>
      </c>
      <c r="H18" s="59">
        <v>2.6</v>
      </c>
      <c r="I18" s="93">
        <v>30899122</v>
      </c>
      <c r="J18" s="107">
        <v>400</v>
      </c>
      <c r="K18" s="108">
        <v>2.6</v>
      </c>
      <c r="L18" s="106">
        <v>43347</v>
      </c>
      <c r="M18" s="95"/>
      <c r="N18" s="96"/>
      <c r="O18" s="96"/>
      <c r="P18" s="96"/>
      <c r="Q18" s="96"/>
      <c r="R18" s="109">
        <v>43352</v>
      </c>
      <c r="S18" s="65" t="s">
        <v>38</v>
      </c>
      <c r="T18" s="78">
        <v>610</v>
      </c>
      <c r="U18" s="80">
        <f t="shared" si="0"/>
        <v>1586</v>
      </c>
      <c r="V18" s="78"/>
      <c r="W18" s="79"/>
      <c r="X18" s="80">
        <f t="shared" si="1"/>
        <v>1586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10774</v>
      </c>
      <c r="D19" s="56" t="s">
        <v>179</v>
      </c>
      <c r="E19" s="57" t="s">
        <v>180</v>
      </c>
      <c r="F19" s="58" t="s">
        <v>37</v>
      </c>
      <c r="G19" s="55">
        <v>300</v>
      </c>
      <c r="H19" s="59">
        <v>1.947</v>
      </c>
      <c r="I19" s="93">
        <v>30899123</v>
      </c>
      <c r="J19" s="107">
        <v>300</v>
      </c>
      <c r="K19" s="108">
        <v>1.947</v>
      </c>
      <c r="L19" s="106">
        <v>43347</v>
      </c>
      <c r="M19" s="95"/>
      <c r="N19" s="96"/>
      <c r="O19" s="96"/>
      <c r="P19" s="96"/>
      <c r="Q19" s="96"/>
      <c r="R19" s="109">
        <v>43354</v>
      </c>
      <c r="S19" s="65" t="s">
        <v>38</v>
      </c>
      <c r="T19" s="78">
        <v>681</v>
      </c>
      <c r="U19" s="80">
        <f t="shared" si="0"/>
        <v>1325.907</v>
      </c>
      <c r="V19" s="78"/>
      <c r="W19" s="79"/>
      <c r="X19" s="80">
        <f t="shared" si="1"/>
        <v>1325.907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10775</v>
      </c>
      <c r="D20" s="56" t="s">
        <v>340</v>
      </c>
      <c r="E20" s="57" t="s">
        <v>341</v>
      </c>
      <c r="F20" s="58" t="s">
        <v>37</v>
      </c>
      <c r="G20" s="55">
        <v>200</v>
      </c>
      <c r="H20" s="59">
        <v>1.298</v>
      </c>
      <c r="I20" s="93">
        <v>30899124</v>
      </c>
      <c r="J20" s="107">
        <v>200</v>
      </c>
      <c r="K20" s="108">
        <v>1.298</v>
      </c>
      <c r="L20" s="106">
        <v>43347</v>
      </c>
      <c r="M20" s="95"/>
      <c r="N20" s="96"/>
      <c r="O20" s="96"/>
      <c r="P20" s="96"/>
      <c r="Q20" s="96"/>
      <c r="R20" s="109">
        <v>43352</v>
      </c>
      <c r="S20" s="65" t="s">
        <v>38</v>
      </c>
      <c r="T20" s="78">
        <v>737</v>
      </c>
      <c r="U20" s="80">
        <f t="shared" si="0"/>
        <v>956.626</v>
      </c>
      <c r="V20" s="78"/>
      <c r="W20" s="79"/>
      <c r="X20" s="80">
        <f t="shared" si="1"/>
        <v>956.626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10776</v>
      </c>
      <c r="D21" s="56" t="s">
        <v>217</v>
      </c>
      <c r="E21" s="57" t="s">
        <v>153</v>
      </c>
      <c r="F21" s="58" t="s">
        <v>37</v>
      </c>
      <c r="G21" s="55">
        <v>900</v>
      </c>
      <c r="H21" s="59">
        <v>5.85</v>
      </c>
      <c r="I21" s="93">
        <v>30899125</v>
      </c>
      <c r="J21" s="107">
        <v>900</v>
      </c>
      <c r="K21" s="108">
        <v>5.85</v>
      </c>
      <c r="L21" s="106">
        <v>43347</v>
      </c>
      <c r="M21" s="95"/>
      <c r="N21" s="96"/>
      <c r="O21" s="96"/>
      <c r="P21" s="96"/>
      <c r="Q21" s="96"/>
      <c r="R21" s="109">
        <v>43350</v>
      </c>
      <c r="S21" s="65" t="s">
        <v>38</v>
      </c>
      <c r="T21" s="78">
        <v>450</v>
      </c>
      <c r="U21" s="80">
        <f t="shared" si="0"/>
        <v>2632.5</v>
      </c>
      <c r="V21" s="78"/>
      <c r="W21" s="79"/>
      <c r="X21" s="80">
        <f t="shared" si="1"/>
        <v>2632.5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10777</v>
      </c>
      <c r="D22" s="56" t="s">
        <v>841</v>
      </c>
      <c r="E22" s="57" t="s">
        <v>335</v>
      </c>
      <c r="F22" s="58" t="s">
        <v>37</v>
      </c>
      <c r="G22" s="55">
        <v>300</v>
      </c>
      <c r="H22" s="59">
        <v>1.95</v>
      </c>
      <c r="I22" s="93">
        <v>30899126</v>
      </c>
      <c r="J22" s="107">
        <v>300</v>
      </c>
      <c r="K22" s="108">
        <v>1.95</v>
      </c>
      <c r="L22" s="106">
        <v>43347</v>
      </c>
      <c r="M22" s="95"/>
      <c r="N22" s="96"/>
      <c r="O22" s="96"/>
      <c r="P22" s="96"/>
      <c r="Q22" s="96"/>
      <c r="R22" s="109">
        <v>43352</v>
      </c>
      <c r="S22" s="65" t="s">
        <v>38</v>
      </c>
      <c r="T22" s="78">
        <v>634</v>
      </c>
      <c r="U22" s="80">
        <f t="shared" si="0"/>
        <v>1236.3</v>
      </c>
      <c r="V22" s="78"/>
      <c r="W22" s="79"/>
      <c r="X22" s="80">
        <f t="shared" si="1"/>
        <v>1236.3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61"/>
      <c r="C23" s="55">
        <v>10785</v>
      </c>
      <c r="D23" s="56" t="s">
        <v>193</v>
      </c>
      <c r="E23" s="57" t="s">
        <v>194</v>
      </c>
      <c r="F23" s="58" t="s">
        <v>37</v>
      </c>
      <c r="G23" s="55">
        <v>3450</v>
      </c>
      <c r="H23" s="59">
        <v>31.05</v>
      </c>
      <c r="I23" s="93">
        <v>30899127</v>
      </c>
      <c r="J23" s="107">
        <v>3450</v>
      </c>
      <c r="K23" s="108">
        <v>31.05</v>
      </c>
      <c r="L23" s="106">
        <v>43348</v>
      </c>
      <c r="M23" s="95"/>
      <c r="N23" s="96"/>
      <c r="O23" s="96"/>
      <c r="P23" s="96"/>
      <c r="Q23" s="96"/>
      <c r="R23" s="109">
        <v>43351</v>
      </c>
      <c r="S23" s="65" t="s">
        <v>38</v>
      </c>
      <c r="T23" s="78">
        <v>625</v>
      </c>
      <c r="U23" s="80">
        <f t="shared" si="0"/>
        <v>19406.25</v>
      </c>
      <c r="V23" s="78"/>
      <c r="W23" s="79"/>
      <c r="X23" s="80">
        <f t="shared" si="1"/>
        <v>19406.25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10786</v>
      </c>
      <c r="D24" s="56" t="s">
        <v>58</v>
      </c>
      <c r="E24" s="57" t="s">
        <v>59</v>
      </c>
      <c r="F24" s="58" t="s">
        <v>37</v>
      </c>
      <c r="G24" s="55">
        <v>350</v>
      </c>
      <c r="H24" s="59">
        <v>2.275</v>
      </c>
      <c r="I24" s="93">
        <v>30899128</v>
      </c>
      <c r="J24" s="107">
        <v>350</v>
      </c>
      <c r="K24" s="108">
        <v>2.275</v>
      </c>
      <c r="L24" s="106">
        <v>43348</v>
      </c>
      <c r="M24" s="95"/>
      <c r="N24" s="96"/>
      <c r="O24" s="96"/>
      <c r="P24" s="96"/>
      <c r="Q24" s="96"/>
      <c r="R24" s="109">
        <v>43354</v>
      </c>
      <c r="S24" s="65" t="s">
        <v>38</v>
      </c>
      <c r="T24" s="78">
        <v>871</v>
      </c>
      <c r="U24" s="80">
        <f t="shared" si="0"/>
        <v>1981.525</v>
      </c>
      <c r="V24" s="78"/>
      <c r="W24" s="79"/>
      <c r="X24" s="80">
        <f t="shared" si="1"/>
        <v>1981.525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10789</v>
      </c>
      <c r="D25" s="56" t="s">
        <v>103</v>
      </c>
      <c r="E25" s="57" t="s">
        <v>104</v>
      </c>
      <c r="F25" s="58" t="s">
        <v>37</v>
      </c>
      <c r="G25" s="55">
        <v>800</v>
      </c>
      <c r="H25" s="59">
        <v>5.17</v>
      </c>
      <c r="I25" s="93">
        <v>30899129</v>
      </c>
      <c r="J25" s="107">
        <v>800</v>
      </c>
      <c r="K25" s="108">
        <v>5.17</v>
      </c>
      <c r="L25" s="106">
        <v>43348</v>
      </c>
      <c r="M25" s="95"/>
      <c r="N25" s="96"/>
      <c r="O25" s="96"/>
      <c r="P25" s="96"/>
      <c r="Q25" s="96"/>
      <c r="R25" s="109">
        <v>43351</v>
      </c>
      <c r="S25" s="65" t="s">
        <v>38</v>
      </c>
      <c r="T25" s="78">
        <v>646</v>
      </c>
      <c r="U25" s="80">
        <f t="shared" si="0"/>
        <v>3339.82</v>
      </c>
      <c r="V25" s="78"/>
      <c r="W25" s="79"/>
      <c r="X25" s="80">
        <f t="shared" si="1"/>
        <v>3339.82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10790</v>
      </c>
      <c r="D26" s="56" t="s">
        <v>722</v>
      </c>
      <c r="E26" s="57" t="s">
        <v>43</v>
      </c>
      <c r="F26" s="58" t="s">
        <v>37</v>
      </c>
      <c r="G26" s="55">
        <v>1070</v>
      </c>
      <c r="H26" s="59">
        <v>8.705</v>
      </c>
      <c r="I26" s="93">
        <v>30899130</v>
      </c>
      <c r="J26" s="107">
        <v>1070</v>
      </c>
      <c r="K26" s="108">
        <v>8.705</v>
      </c>
      <c r="L26" s="106">
        <v>43349</v>
      </c>
      <c r="M26" s="95"/>
      <c r="N26" s="96"/>
      <c r="O26" s="96"/>
      <c r="P26" s="96"/>
      <c r="Q26" s="96"/>
      <c r="R26" s="109">
        <v>43354</v>
      </c>
      <c r="S26" s="65" t="s">
        <v>38</v>
      </c>
      <c r="T26" s="78">
        <v>633</v>
      </c>
      <c r="U26" s="80">
        <f t="shared" si="0"/>
        <v>5510.265</v>
      </c>
      <c r="V26" s="78"/>
      <c r="W26" s="79"/>
      <c r="X26" s="80">
        <f t="shared" si="1"/>
        <v>5510.265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10791</v>
      </c>
      <c r="D27" s="56" t="s">
        <v>94</v>
      </c>
      <c r="E27" s="57" t="s">
        <v>93</v>
      </c>
      <c r="F27" s="58" t="s">
        <v>37</v>
      </c>
      <c r="G27" s="55">
        <v>2200</v>
      </c>
      <c r="H27" s="59">
        <v>15.04</v>
      </c>
      <c r="I27" s="93">
        <v>30899131</v>
      </c>
      <c r="J27" s="107">
        <v>2200</v>
      </c>
      <c r="K27" s="108">
        <v>15.04</v>
      </c>
      <c r="L27" s="106">
        <v>43348</v>
      </c>
      <c r="M27" s="95"/>
      <c r="N27" s="96"/>
      <c r="O27" s="96"/>
      <c r="P27" s="96"/>
      <c r="Q27" s="96"/>
      <c r="R27" s="109">
        <v>43351</v>
      </c>
      <c r="S27" s="65" t="s">
        <v>38</v>
      </c>
      <c r="T27" s="78">
        <v>531</v>
      </c>
      <c r="U27" s="80">
        <f t="shared" si="0"/>
        <v>7986.24</v>
      </c>
      <c r="V27" s="78"/>
      <c r="W27" s="79"/>
      <c r="X27" s="80">
        <f t="shared" si="1"/>
        <v>7986.24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10792</v>
      </c>
      <c r="D28" s="56" t="s">
        <v>431</v>
      </c>
      <c r="E28" s="57" t="s">
        <v>93</v>
      </c>
      <c r="F28" s="58" t="s">
        <v>37</v>
      </c>
      <c r="G28" s="55">
        <v>600</v>
      </c>
      <c r="H28" s="59">
        <v>4.72</v>
      </c>
      <c r="I28" s="93">
        <v>30899132</v>
      </c>
      <c r="J28" s="107">
        <v>600</v>
      </c>
      <c r="K28" s="108">
        <v>4.72</v>
      </c>
      <c r="L28" s="106">
        <v>43348</v>
      </c>
      <c r="M28" s="95"/>
      <c r="N28" s="96"/>
      <c r="O28" s="96"/>
      <c r="P28" s="96"/>
      <c r="Q28" s="96"/>
      <c r="R28" s="109">
        <v>43351</v>
      </c>
      <c r="S28" s="65" t="s">
        <v>38</v>
      </c>
      <c r="T28" s="78">
        <v>611</v>
      </c>
      <c r="U28" s="80">
        <f t="shared" si="0"/>
        <v>2883.92</v>
      </c>
      <c r="V28" s="78"/>
      <c r="W28" s="79"/>
      <c r="X28" s="80">
        <f t="shared" si="1"/>
        <v>2883.92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10793</v>
      </c>
      <c r="D29" s="56" t="s">
        <v>430</v>
      </c>
      <c r="E29" s="57" t="s">
        <v>65</v>
      </c>
      <c r="F29" s="58" t="s">
        <v>37</v>
      </c>
      <c r="G29" s="55">
        <v>1760</v>
      </c>
      <c r="H29" s="59">
        <v>11.672</v>
      </c>
      <c r="I29" s="93">
        <v>30899133</v>
      </c>
      <c r="J29" s="107">
        <v>1760</v>
      </c>
      <c r="K29" s="108">
        <v>11.672</v>
      </c>
      <c r="L29" s="106">
        <v>43349</v>
      </c>
      <c r="M29" s="95"/>
      <c r="N29" s="96"/>
      <c r="O29" s="96"/>
      <c r="P29" s="96"/>
      <c r="Q29" s="96"/>
      <c r="R29" s="109">
        <v>43354</v>
      </c>
      <c r="S29" s="65" t="s">
        <v>38</v>
      </c>
      <c r="T29" s="78">
        <v>518</v>
      </c>
      <c r="U29" s="80">
        <f t="shared" si="0"/>
        <v>6046.096</v>
      </c>
      <c r="V29" s="78"/>
      <c r="W29" s="79"/>
      <c r="X29" s="80">
        <f t="shared" si="1"/>
        <v>6046.096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10796</v>
      </c>
      <c r="D30" s="56" t="s">
        <v>86</v>
      </c>
      <c r="E30" s="57" t="s">
        <v>87</v>
      </c>
      <c r="F30" s="58" t="s">
        <v>37</v>
      </c>
      <c r="G30" s="55">
        <v>300</v>
      </c>
      <c r="H30" s="59">
        <v>1.95</v>
      </c>
      <c r="I30" s="93">
        <v>30899134</v>
      </c>
      <c r="J30" s="107">
        <v>300</v>
      </c>
      <c r="K30" s="108">
        <v>1.95</v>
      </c>
      <c r="L30" s="106">
        <v>43347</v>
      </c>
      <c r="M30" s="95"/>
      <c r="N30" s="96"/>
      <c r="O30" s="96"/>
      <c r="P30" s="96"/>
      <c r="Q30" s="96"/>
      <c r="R30" s="109">
        <v>43352</v>
      </c>
      <c r="S30" s="65" t="s">
        <v>38</v>
      </c>
      <c r="T30" s="78">
        <v>452</v>
      </c>
      <c r="U30" s="80">
        <f t="shared" si="0"/>
        <v>881.4</v>
      </c>
      <c r="V30" s="78"/>
      <c r="W30" s="79"/>
      <c r="X30" s="80">
        <f t="shared" si="1"/>
        <v>881.4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>
        <v>43347</v>
      </c>
      <c r="C31" s="55">
        <v>10856</v>
      </c>
      <c r="D31" s="56" t="s">
        <v>546</v>
      </c>
      <c r="E31" s="89" t="s">
        <v>547</v>
      </c>
      <c r="F31" s="58" t="s">
        <v>37</v>
      </c>
      <c r="G31" s="55">
        <v>200</v>
      </c>
      <c r="H31" s="59">
        <v>1.28</v>
      </c>
      <c r="I31" s="93">
        <v>30899101</v>
      </c>
      <c r="J31" s="107">
        <v>200</v>
      </c>
      <c r="K31" s="108">
        <v>1.28</v>
      </c>
      <c r="L31" s="106">
        <v>43348</v>
      </c>
      <c r="M31" s="95"/>
      <c r="N31" s="96"/>
      <c r="O31" s="96"/>
      <c r="P31" s="96"/>
      <c r="Q31" s="96"/>
      <c r="R31" s="109">
        <v>43354</v>
      </c>
      <c r="S31" s="65" t="s">
        <v>38</v>
      </c>
      <c r="T31" s="78">
        <v>911</v>
      </c>
      <c r="U31" s="80">
        <f t="shared" si="0"/>
        <v>1166.08</v>
      </c>
      <c r="V31" s="78"/>
      <c r="W31" s="79"/>
      <c r="X31" s="80">
        <f t="shared" si="1"/>
        <v>1166.08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10861</v>
      </c>
      <c r="D32" s="56" t="s">
        <v>871</v>
      </c>
      <c r="E32" s="89" t="s">
        <v>495</v>
      </c>
      <c r="F32" s="58" t="s">
        <v>37</v>
      </c>
      <c r="G32" s="55">
        <v>200</v>
      </c>
      <c r="H32" s="59">
        <v>1.742</v>
      </c>
      <c r="I32" s="93">
        <v>30899102</v>
      </c>
      <c r="J32" s="107">
        <v>200</v>
      </c>
      <c r="K32" s="108">
        <v>1.742</v>
      </c>
      <c r="L32" s="106">
        <v>43348</v>
      </c>
      <c r="M32" s="95"/>
      <c r="N32" s="96"/>
      <c r="O32" s="96"/>
      <c r="P32" s="96"/>
      <c r="Q32" s="96"/>
      <c r="R32" s="109">
        <v>43354</v>
      </c>
      <c r="S32" s="65" t="s">
        <v>38</v>
      </c>
      <c r="T32" s="78">
        <v>686</v>
      </c>
      <c r="U32" s="80">
        <f t="shared" si="0"/>
        <v>1195.012</v>
      </c>
      <c r="V32" s="78"/>
      <c r="W32" s="79"/>
      <c r="X32" s="80">
        <f t="shared" si="1"/>
        <v>1195.012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61"/>
      <c r="C33" s="55">
        <v>10888</v>
      </c>
      <c r="D33" s="56" t="s">
        <v>767</v>
      </c>
      <c r="E33" s="89" t="s">
        <v>168</v>
      </c>
      <c r="F33" s="58" t="s">
        <v>37</v>
      </c>
      <c r="G33" s="55">
        <v>500</v>
      </c>
      <c r="H33" s="59">
        <v>3.05</v>
      </c>
      <c r="I33" s="93">
        <v>30899103</v>
      </c>
      <c r="J33" s="107">
        <v>500</v>
      </c>
      <c r="K33" s="108">
        <v>3.05</v>
      </c>
      <c r="L33" s="106">
        <v>43348</v>
      </c>
      <c r="M33" s="95"/>
      <c r="N33" s="96"/>
      <c r="O33" s="96"/>
      <c r="P33" s="96"/>
      <c r="Q33" s="96"/>
      <c r="R33" s="109">
        <v>43351</v>
      </c>
      <c r="S33" s="65" t="s">
        <v>38</v>
      </c>
      <c r="T33" s="78">
        <v>582</v>
      </c>
      <c r="U33" s="80">
        <f t="shared" si="0"/>
        <v>1775.1</v>
      </c>
      <c r="V33" s="78"/>
      <c r="W33" s="79"/>
      <c r="X33" s="80">
        <f t="shared" si="1"/>
        <v>1775.1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10889</v>
      </c>
      <c r="D34" s="56" t="s">
        <v>267</v>
      </c>
      <c r="E34" s="89" t="s">
        <v>188</v>
      </c>
      <c r="F34" s="58" t="s">
        <v>37</v>
      </c>
      <c r="G34" s="55">
        <v>390</v>
      </c>
      <c r="H34" s="59">
        <v>2.784</v>
      </c>
      <c r="I34" s="93">
        <v>30899104</v>
      </c>
      <c r="J34" s="107">
        <v>390</v>
      </c>
      <c r="K34" s="108">
        <v>2.784</v>
      </c>
      <c r="L34" s="106">
        <v>43348</v>
      </c>
      <c r="M34" s="95"/>
      <c r="N34" s="96"/>
      <c r="O34" s="96"/>
      <c r="P34" s="96"/>
      <c r="Q34" s="96"/>
      <c r="R34" s="109">
        <v>43352</v>
      </c>
      <c r="S34" s="65" t="s">
        <v>38</v>
      </c>
      <c r="T34" s="78">
        <v>582</v>
      </c>
      <c r="U34" s="80">
        <f t="shared" si="0"/>
        <v>1620.288</v>
      </c>
      <c r="V34" s="78"/>
      <c r="W34" s="79"/>
      <c r="X34" s="80">
        <f t="shared" si="1"/>
        <v>1620.288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10890</v>
      </c>
      <c r="D35" s="56" t="s">
        <v>106</v>
      </c>
      <c r="E35" s="57" t="s">
        <v>43</v>
      </c>
      <c r="F35" s="58" t="s">
        <v>37</v>
      </c>
      <c r="G35" s="55">
        <v>1080</v>
      </c>
      <c r="H35" s="59">
        <v>6.966</v>
      </c>
      <c r="I35" s="93">
        <v>30899105</v>
      </c>
      <c r="J35" s="107">
        <v>1080</v>
      </c>
      <c r="K35" s="108">
        <v>6.966</v>
      </c>
      <c r="L35" s="106">
        <v>43349</v>
      </c>
      <c r="M35" s="95"/>
      <c r="N35" s="96"/>
      <c r="O35" s="96"/>
      <c r="P35" s="96"/>
      <c r="Q35" s="96"/>
      <c r="R35" s="109">
        <v>43354</v>
      </c>
      <c r="S35" s="65" t="s">
        <v>38</v>
      </c>
      <c r="T35" s="78">
        <v>633</v>
      </c>
      <c r="U35" s="80">
        <f t="shared" si="0"/>
        <v>4409.478</v>
      </c>
      <c r="V35" s="78"/>
      <c r="W35" s="79"/>
      <c r="X35" s="80">
        <f t="shared" si="1"/>
        <v>4409.478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10891</v>
      </c>
      <c r="D36" s="56" t="s">
        <v>305</v>
      </c>
      <c r="E36" s="57" t="s">
        <v>112</v>
      </c>
      <c r="F36" s="58" t="s">
        <v>37</v>
      </c>
      <c r="G36" s="55">
        <v>300</v>
      </c>
      <c r="H36" s="59">
        <v>1.92</v>
      </c>
      <c r="I36" s="93">
        <v>30899106</v>
      </c>
      <c r="J36" s="107">
        <v>300</v>
      </c>
      <c r="K36" s="108">
        <v>1.92</v>
      </c>
      <c r="L36" s="106">
        <v>43348</v>
      </c>
      <c r="M36" s="95"/>
      <c r="N36" s="96"/>
      <c r="O36" s="96"/>
      <c r="P36" s="96"/>
      <c r="Q36" s="96"/>
      <c r="R36" s="109">
        <v>43354</v>
      </c>
      <c r="S36" s="65" t="s">
        <v>38</v>
      </c>
      <c r="T36" s="78">
        <v>420</v>
      </c>
      <c r="U36" s="80">
        <f t="shared" si="0"/>
        <v>806.4</v>
      </c>
      <c r="V36" s="78"/>
      <c r="W36" s="79"/>
      <c r="X36" s="80">
        <f t="shared" si="1"/>
        <v>806.4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10867</v>
      </c>
      <c r="D37" s="126" t="s">
        <v>189</v>
      </c>
      <c r="E37" s="63" t="s">
        <v>190</v>
      </c>
      <c r="F37" s="58" t="s">
        <v>37</v>
      </c>
      <c r="G37" s="55">
        <v>352</v>
      </c>
      <c r="H37" s="59">
        <v>2.2792</v>
      </c>
      <c r="I37" s="93">
        <v>30899107</v>
      </c>
      <c r="J37" s="107">
        <v>352</v>
      </c>
      <c r="K37" s="108">
        <v>2.2792</v>
      </c>
      <c r="L37" s="106">
        <v>43348</v>
      </c>
      <c r="M37" s="95"/>
      <c r="N37" s="96"/>
      <c r="O37" s="96"/>
      <c r="P37" s="96"/>
      <c r="Q37" s="96"/>
      <c r="R37" s="109">
        <v>43352</v>
      </c>
      <c r="S37" s="65" t="s">
        <v>38</v>
      </c>
      <c r="T37" s="78">
        <v>699</v>
      </c>
      <c r="U37" s="80">
        <f t="shared" si="0"/>
        <v>1593.1608</v>
      </c>
      <c r="V37" s="78"/>
      <c r="W37" s="79"/>
      <c r="X37" s="80">
        <f t="shared" si="1"/>
        <v>1593.1608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>
        <v>43349</v>
      </c>
      <c r="C38" s="55">
        <v>10965</v>
      </c>
      <c r="D38" s="56" t="s">
        <v>138</v>
      </c>
      <c r="E38" s="57" t="s">
        <v>712</v>
      </c>
      <c r="F38" s="58" t="s">
        <v>37</v>
      </c>
      <c r="G38" s="55">
        <v>40</v>
      </c>
      <c r="H38" s="59">
        <v>0.256</v>
      </c>
      <c r="I38" s="93">
        <v>30899026</v>
      </c>
      <c r="J38" s="107">
        <v>40</v>
      </c>
      <c r="K38" s="108">
        <v>0.256</v>
      </c>
      <c r="L38" s="106">
        <v>43350</v>
      </c>
      <c r="M38" s="95"/>
      <c r="N38" s="96"/>
      <c r="O38" s="96"/>
      <c r="P38" s="96"/>
      <c r="Q38" s="96"/>
      <c r="R38" s="109">
        <v>43357</v>
      </c>
      <c r="S38" s="65" t="s">
        <v>38</v>
      </c>
      <c r="T38" s="78">
        <v>617</v>
      </c>
      <c r="U38" s="80">
        <f t="shared" si="0"/>
        <v>157.952</v>
      </c>
      <c r="V38" s="78"/>
      <c r="W38" s="79">
        <v>340</v>
      </c>
      <c r="X38" s="80">
        <f t="shared" si="1"/>
        <v>497.952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10966</v>
      </c>
      <c r="D39" s="56" t="s">
        <v>138</v>
      </c>
      <c r="E39" s="57" t="s">
        <v>709</v>
      </c>
      <c r="F39" s="58" t="s">
        <v>37</v>
      </c>
      <c r="G39" s="55">
        <v>43</v>
      </c>
      <c r="H39" s="59">
        <v>0.2752</v>
      </c>
      <c r="I39" s="93">
        <v>30899027</v>
      </c>
      <c r="J39" s="107">
        <v>43</v>
      </c>
      <c r="K39" s="108">
        <v>0.2752</v>
      </c>
      <c r="L39" s="106">
        <v>43350</v>
      </c>
      <c r="M39" s="95"/>
      <c r="N39" s="96"/>
      <c r="O39" s="96"/>
      <c r="P39" s="96"/>
      <c r="Q39" s="96"/>
      <c r="R39" s="109">
        <v>43353</v>
      </c>
      <c r="S39" s="65" t="s">
        <v>38</v>
      </c>
      <c r="T39" s="78">
        <v>490</v>
      </c>
      <c r="U39" s="80">
        <f t="shared" si="0"/>
        <v>134.848</v>
      </c>
      <c r="V39" s="78"/>
      <c r="W39" s="79">
        <v>340</v>
      </c>
      <c r="X39" s="80">
        <f t="shared" si="1"/>
        <v>474.848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10967</v>
      </c>
      <c r="D40" s="56" t="s">
        <v>138</v>
      </c>
      <c r="E40" s="57" t="s">
        <v>139</v>
      </c>
      <c r="F40" s="58" t="s">
        <v>37</v>
      </c>
      <c r="G40" s="55">
        <v>107</v>
      </c>
      <c r="H40" s="59">
        <v>0.6848</v>
      </c>
      <c r="I40" s="93">
        <v>30899028</v>
      </c>
      <c r="J40" s="107">
        <v>107</v>
      </c>
      <c r="K40" s="108">
        <v>0.6848</v>
      </c>
      <c r="L40" s="106">
        <v>43350</v>
      </c>
      <c r="M40" s="95"/>
      <c r="N40" s="96"/>
      <c r="O40" s="96"/>
      <c r="P40" s="96"/>
      <c r="Q40" s="96"/>
      <c r="R40" s="109">
        <v>43358</v>
      </c>
      <c r="S40" s="65" t="s">
        <v>38</v>
      </c>
      <c r="T40" s="78">
        <v>635</v>
      </c>
      <c r="U40" s="80">
        <f t="shared" si="0"/>
        <v>434.848</v>
      </c>
      <c r="V40" s="78"/>
      <c r="W40" s="79">
        <f>G40*3+40</f>
        <v>361</v>
      </c>
      <c r="X40" s="80">
        <f t="shared" si="1"/>
        <v>795.848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10968</v>
      </c>
      <c r="D41" s="56" t="s">
        <v>138</v>
      </c>
      <c r="E41" s="57" t="s">
        <v>561</v>
      </c>
      <c r="F41" s="58" t="s">
        <v>37</v>
      </c>
      <c r="G41" s="55">
        <v>20</v>
      </c>
      <c r="H41" s="59">
        <v>0.128</v>
      </c>
      <c r="I41" s="93">
        <v>30899029</v>
      </c>
      <c r="J41" s="107">
        <v>20</v>
      </c>
      <c r="K41" s="108">
        <v>0.128</v>
      </c>
      <c r="L41" s="106">
        <v>43350</v>
      </c>
      <c r="M41" s="95"/>
      <c r="N41" s="96"/>
      <c r="O41" s="96"/>
      <c r="P41" s="96"/>
      <c r="Q41" s="96"/>
      <c r="R41" s="109">
        <v>43356</v>
      </c>
      <c r="S41" s="65" t="s">
        <v>38</v>
      </c>
      <c r="T41" s="78">
        <v>500</v>
      </c>
      <c r="U41" s="80">
        <f t="shared" si="0"/>
        <v>64</v>
      </c>
      <c r="V41" s="78"/>
      <c r="W41" s="79">
        <v>340</v>
      </c>
      <c r="X41" s="80">
        <f t="shared" si="1"/>
        <v>404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10969</v>
      </c>
      <c r="D42" s="56" t="s">
        <v>138</v>
      </c>
      <c r="E42" s="57" t="s">
        <v>459</v>
      </c>
      <c r="F42" s="58" t="s">
        <v>37</v>
      </c>
      <c r="G42" s="55">
        <v>102</v>
      </c>
      <c r="H42" s="59">
        <v>0.6528</v>
      </c>
      <c r="I42" s="93">
        <v>30899030</v>
      </c>
      <c r="J42" s="107">
        <v>102</v>
      </c>
      <c r="K42" s="108">
        <v>0.6528</v>
      </c>
      <c r="L42" s="106">
        <v>43350</v>
      </c>
      <c r="M42" s="95"/>
      <c r="N42" s="96"/>
      <c r="O42" s="96"/>
      <c r="P42" s="96"/>
      <c r="Q42" s="96"/>
      <c r="R42" s="109">
        <v>43358</v>
      </c>
      <c r="S42" s="65" t="s">
        <v>38</v>
      </c>
      <c r="T42" s="78">
        <v>540</v>
      </c>
      <c r="U42" s="80">
        <f t="shared" si="0"/>
        <v>352.512</v>
      </c>
      <c r="V42" s="78"/>
      <c r="W42" s="79">
        <f>G42*3+40</f>
        <v>346</v>
      </c>
      <c r="X42" s="80">
        <f t="shared" si="1"/>
        <v>698.512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10970</v>
      </c>
      <c r="D43" s="56" t="s">
        <v>138</v>
      </c>
      <c r="E43" s="57" t="s">
        <v>458</v>
      </c>
      <c r="F43" s="58" t="s">
        <v>37</v>
      </c>
      <c r="G43" s="55">
        <v>115</v>
      </c>
      <c r="H43" s="59">
        <v>0.736</v>
      </c>
      <c r="I43" s="93">
        <v>30899031</v>
      </c>
      <c r="J43" s="107">
        <v>115</v>
      </c>
      <c r="K43" s="108">
        <v>0.736</v>
      </c>
      <c r="L43" s="106">
        <v>43350</v>
      </c>
      <c r="M43" s="95"/>
      <c r="N43" s="96"/>
      <c r="O43" s="96"/>
      <c r="P43" s="96"/>
      <c r="Q43" s="96"/>
      <c r="R43" s="109">
        <v>43354</v>
      </c>
      <c r="S43" s="65" t="s">
        <v>38</v>
      </c>
      <c r="T43" s="78">
        <v>500</v>
      </c>
      <c r="U43" s="80">
        <f t="shared" si="0"/>
        <v>368</v>
      </c>
      <c r="V43" s="78"/>
      <c r="W43" s="79">
        <f>G43*3+40</f>
        <v>385</v>
      </c>
      <c r="X43" s="80">
        <f t="shared" si="1"/>
        <v>753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10971</v>
      </c>
      <c r="D44" s="56" t="s">
        <v>138</v>
      </c>
      <c r="E44" s="57" t="s">
        <v>462</v>
      </c>
      <c r="F44" s="58" t="s">
        <v>37</v>
      </c>
      <c r="G44" s="55">
        <v>40</v>
      </c>
      <c r="H44" s="59">
        <v>0.256</v>
      </c>
      <c r="I44" s="93">
        <v>30899032</v>
      </c>
      <c r="J44" s="107">
        <v>40</v>
      </c>
      <c r="K44" s="108">
        <v>0.256</v>
      </c>
      <c r="L44" s="106">
        <v>43350</v>
      </c>
      <c r="M44" s="95"/>
      <c r="N44" s="96"/>
      <c r="O44" s="96"/>
      <c r="P44" s="96"/>
      <c r="Q44" s="96"/>
      <c r="R44" s="109">
        <v>43357</v>
      </c>
      <c r="S44" s="65" t="s">
        <v>38</v>
      </c>
      <c r="T44" s="78">
        <v>621</v>
      </c>
      <c r="U44" s="80">
        <f t="shared" si="0"/>
        <v>158.976</v>
      </c>
      <c r="V44" s="78"/>
      <c r="W44" s="79">
        <v>340</v>
      </c>
      <c r="X44" s="80">
        <f t="shared" si="1"/>
        <v>498.976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10972</v>
      </c>
      <c r="D45" s="56" t="s">
        <v>138</v>
      </c>
      <c r="E45" s="89" t="s">
        <v>457</v>
      </c>
      <c r="F45" s="58" t="s">
        <v>37</v>
      </c>
      <c r="G45" s="55">
        <v>115</v>
      </c>
      <c r="H45" s="59">
        <v>0.736</v>
      </c>
      <c r="I45" s="93">
        <v>30899033</v>
      </c>
      <c r="J45" s="107">
        <v>115</v>
      </c>
      <c r="K45" s="108">
        <v>0.736</v>
      </c>
      <c r="L45" s="106">
        <v>43350</v>
      </c>
      <c r="M45" s="95"/>
      <c r="N45" s="96"/>
      <c r="O45" s="96"/>
      <c r="P45" s="96"/>
      <c r="Q45" s="96"/>
      <c r="R45" s="109">
        <v>43357</v>
      </c>
      <c r="S45" s="65" t="s">
        <v>38</v>
      </c>
      <c r="T45" s="78">
        <v>670</v>
      </c>
      <c r="U45" s="80">
        <f t="shared" si="0"/>
        <v>493.12</v>
      </c>
      <c r="V45" s="78"/>
      <c r="W45" s="79">
        <f>G45*3+40</f>
        <v>385</v>
      </c>
      <c r="X45" s="80">
        <f t="shared" si="1"/>
        <v>878.12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10973</v>
      </c>
      <c r="D46" s="56" t="s">
        <v>138</v>
      </c>
      <c r="E46" s="89" t="s">
        <v>872</v>
      </c>
      <c r="F46" s="58" t="s">
        <v>37</v>
      </c>
      <c r="G46" s="55">
        <v>83</v>
      </c>
      <c r="H46" s="59">
        <v>0.5312</v>
      </c>
      <c r="I46" s="93">
        <v>30899034</v>
      </c>
      <c r="J46" s="107">
        <v>83</v>
      </c>
      <c r="K46" s="108">
        <v>0.5312</v>
      </c>
      <c r="L46" s="106">
        <v>43350</v>
      </c>
      <c r="M46" s="95"/>
      <c r="N46" s="96"/>
      <c r="O46" s="96"/>
      <c r="P46" s="96"/>
      <c r="Q46" s="96"/>
      <c r="R46" s="109">
        <v>43357</v>
      </c>
      <c r="S46" s="65" t="s">
        <v>38</v>
      </c>
      <c r="T46" s="78">
        <v>760</v>
      </c>
      <c r="U46" s="80">
        <f t="shared" si="0"/>
        <v>403.712</v>
      </c>
      <c r="V46" s="78"/>
      <c r="W46" s="79">
        <v>340</v>
      </c>
      <c r="X46" s="80">
        <f t="shared" si="1"/>
        <v>743.712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10974</v>
      </c>
      <c r="D47" s="56" t="s">
        <v>138</v>
      </c>
      <c r="E47" s="57" t="s">
        <v>455</v>
      </c>
      <c r="F47" s="58" t="s">
        <v>37</v>
      </c>
      <c r="G47" s="55">
        <v>40</v>
      </c>
      <c r="H47" s="59">
        <v>0.256</v>
      </c>
      <c r="I47" s="93">
        <v>30899035</v>
      </c>
      <c r="J47" s="107">
        <v>40</v>
      </c>
      <c r="K47" s="108">
        <v>0.256</v>
      </c>
      <c r="L47" s="106">
        <v>43350</v>
      </c>
      <c r="M47" s="95"/>
      <c r="N47" s="96"/>
      <c r="O47" s="96"/>
      <c r="P47" s="96"/>
      <c r="Q47" s="96"/>
      <c r="R47" s="109">
        <v>43356</v>
      </c>
      <c r="S47" s="65" t="s">
        <v>38</v>
      </c>
      <c r="T47" s="78">
        <v>780</v>
      </c>
      <c r="U47" s="80">
        <f t="shared" si="0"/>
        <v>199.68</v>
      </c>
      <c r="V47" s="78"/>
      <c r="W47" s="79">
        <v>340</v>
      </c>
      <c r="X47" s="80">
        <f t="shared" si="1"/>
        <v>539.68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10975</v>
      </c>
      <c r="D48" s="56" t="s">
        <v>138</v>
      </c>
      <c r="E48" s="57" t="s">
        <v>560</v>
      </c>
      <c r="F48" s="58" t="s">
        <v>37</v>
      </c>
      <c r="G48" s="55">
        <v>41</v>
      </c>
      <c r="H48" s="59">
        <v>0.2624</v>
      </c>
      <c r="I48" s="93">
        <v>30899036</v>
      </c>
      <c r="J48" s="107">
        <v>41</v>
      </c>
      <c r="K48" s="108">
        <v>0.2624</v>
      </c>
      <c r="L48" s="106">
        <v>43350</v>
      </c>
      <c r="M48" s="95"/>
      <c r="N48" s="96"/>
      <c r="O48" s="96"/>
      <c r="P48" s="96"/>
      <c r="Q48" s="96"/>
      <c r="R48" s="109">
        <v>43353</v>
      </c>
      <c r="S48" s="65" t="s">
        <v>38</v>
      </c>
      <c r="T48" s="78">
        <v>320</v>
      </c>
      <c r="U48" s="80">
        <f t="shared" si="0"/>
        <v>83.968</v>
      </c>
      <c r="V48" s="78"/>
      <c r="W48" s="79">
        <v>340</v>
      </c>
      <c r="X48" s="80">
        <f t="shared" si="1"/>
        <v>423.968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10976</v>
      </c>
      <c r="D49" s="56" t="s">
        <v>138</v>
      </c>
      <c r="E49" s="57" t="s">
        <v>669</v>
      </c>
      <c r="F49" s="58" t="s">
        <v>37</v>
      </c>
      <c r="G49" s="55">
        <v>54</v>
      </c>
      <c r="H49" s="59">
        <v>0.3456</v>
      </c>
      <c r="I49" s="93">
        <v>30899037</v>
      </c>
      <c r="J49" s="107">
        <v>54</v>
      </c>
      <c r="K49" s="108">
        <v>0.3456</v>
      </c>
      <c r="L49" s="106">
        <v>43350</v>
      </c>
      <c r="M49" s="95"/>
      <c r="N49" s="96"/>
      <c r="O49" s="96"/>
      <c r="P49" s="96"/>
      <c r="Q49" s="96"/>
      <c r="R49" s="109">
        <v>43354</v>
      </c>
      <c r="S49" s="65" t="s">
        <v>38</v>
      </c>
      <c r="T49" s="78">
        <v>260</v>
      </c>
      <c r="U49" s="80">
        <f t="shared" si="0"/>
        <v>89.856</v>
      </c>
      <c r="V49" s="78"/>
      <c r="W49" s="79">
        <v>340</v>
      </c>
      <c r="X49" s="80">
        <f t="shared" si="1"/>
        <v>429.856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/>
      <c r="C50" s="55">
        <v>10977</v>
      </c>
      <c r="D50" s="56" t="s">
        <v>138</v>
      </c>
      <c r="E50" s="57" t="s">
        <v>836</v>
      </c>
      <c r="F50" s="58" t="s">
        <v>37</v>
      </c>
      <c r="G50" s="55">
        <v>42</v>
      </c>
      <c r="H50" s="59">
        <v>0.2688</v>
      </c>
      <c r="I50" s="93">
        <v>30899038</v>
      </c>
      <c r="J50" s="107">
        <v>42</v>
      </c>
      <c r="K50" s="108">
        <v>0.2688</v>
      </c>
      <c r="L50" s="106">
        <v>43350</v>
      </c>
      <c r="M50" s="95"/>
      <c r="N50" s="96"/>
      <c r="O50" s="96"/>
      <c r="P50" s="96"/>
      <c r="Q50" s="96"/>
      <c r="R50" s="109">
        <v>43356</v>
      </c>
      <c r="S50" s="65" t="s">
        <v>38</v>
      </c>
      <c r="T50" s="78">
        <v>205</v>
      </c>
      <c r="U50" s="80">
        <f t="shared" si="0"/>
        <v>55.104</v>
      </c>
      <c r="V50" s="78"/>
      <c r="W50" s="79">
        <v>340</v>
      </c>
      <c r="X50" s="80">
        <f t="shared" si="1"/>
        <v>395.104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ht="22.5" customHeight="1" spans="2:255">
      <c r="B51" s="54"/>
      <c r="C51" s="55">
        <v>10978</v>
      </c>
      <c r="D51" s="56" t="s">
        <v>138</v>
      </c>
      <c r="E51" s="57" t="s">
        <v>453</v>
      </c>
      <c r="F51" s="58" t="s">
        <v>37</v>
      </c>
      <c r="G51" s="55">
        <v>63</v>
      </c>
      <c r="H51" s="59">
        <v>0.4032</v>
      </c>
      <c r="I51" s="93">
        <v>30899039</v>
      </c>
      <c r="J51" s="107">
        <v>63</v>
      </c>
      <c r="K51" s="108">
        <v>0.4032</v>
      </c>
      <c r="L51" s="106">
        <v>43350</v>
      </c>
      <c r="M51" s="95"/>
      <c r="N51" s="96"/>
      <c r="O51" s="96"/>
      <c r="P51" s="96"/>
      <c r="Q51" s="96"/>
      <c r="R51" s="109">
        <v>43356</v>
      </c>
      <c r="S51" s="65" t="s">
        <v>38</v>
      </c>
      <c r="T51" s="78">
        <v>580</v>
      </c>
      <c r="U51" s="80">
        <f t="shared" si="0"/>
        <v>233.856</v>
      </c>
      <c r="V51" s="78"/>
      <c r="W51" s="79">
        <v>340</v>
      </c>
      <c r="X51" s="80">
        <f t="shared" si="1"/>
        <v>573.856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/>
      <c r="C52" s="55">
        <v>10979</v>
      </c>
      <c r="D52" s="56" t="s">
        <v>138</v>
      </c>
      <c r="E52" s="57" t="s">
        <v>558</v>
      </c>
      <c r="F52" s="58" t="s">
        <v>37</v>
      </c>
      <c r="G52" s="55">
        <v>40</v>
      </c>
      <c r="H52" s="59">
        <v>0.256</v>
      </c>
      <c r="I52" s="93">
        <v>30899040</v>
      </c>
      <c r="J52" s="107">
        <v>40</v>
      </c>
      <c r="K52" s="108">
        <v>0.256</v>
      </c>
      <c r="L52" s="106">
        <v>43350</v>
      </c>
      <c r="M52" s="95"/>
      <c r="N52" s="96"/>
      <c r="O52" s="96"/>
      <c r="P52" s="96"/>
      <c r="Q52" s="96"/>
      <c r="R52" s="109">
        <v>43356</v>
      </c>
      <c r="S52" s="65" t="s">
        <v>38</v>
      </c>
      <c r="T52" s="78">
        <v>540</v>
      </c>
      <c r="U52" s="80">
        <f t="shared" si="0"/>
        <v>138.24</v>
      </c>
      <c r="V52" s="78"/>
      <c r="W52" s="79">
        <v>340</v>
      </c>
      <c r="X52" s="80">
        <f t="shared" si="1"/>
        <v>478.24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10980</v>
      </c>
      <c r="D53" s="56" t="s">
        <v>138</v>
      </c>
      <c r="E53" s="57" t="s">
        <v>454</v>
      </c>
      <c r="F53" s="58" t="s">
        <v>37</v>
      </c>
      <c r="G53" s="55">
        <v>50</v>
      </c>
      <c r="H53" s="59">
        <v>0.32</v>
      </c>
      <c r="I53" s="93">
        <v>30899041</v>
      </c>
      <c r="J53" s="107">
        <v>50</v>
      </c>
      <c r="K53" s="108">
        <v>0.32</v>
      </c>
      <c r="L53" s="106">
        <v>43350</v>
      </c>
      <c r="M53" s="95"/>
      <c r="N53" s="96"/>
      <c r="O53" s="96"/>
      <c r="P53" s="96"/>
      <c r="Q53" s="96"/>
      <c r="R53" s="109">
        <v>43356</v>
      </c>
      <c r="S53" s="65" t="s">
        <v>38</v>
      </c>
      <c r="T53" s="78">
        <v>580</v>
      </c>
      <c r="U53" s="80">
        <f t="shared" si="0"/>
        <v>185.6</v>
      </c>
      <c r="V53" s="78"/>
      <c r="W53" s="79">
        <v>340</v>
      </c>
      <c r="X53" s="80">
        <f t="shared" si="1"/>
        <v>525.6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10981</v>
      </c>
      <c r="D54" s="56" t="s">
        <v>138</v>
      </c>
      <c r="E54" s="57" t="s">
        <v>873</v>
      </c>
      <c r="F54" s="58" t="s">
        <v>37</v>
      </c>
      <c r="G54" s="55">
        <v>40</v>
      </c>
      <c r="H54" s="59">
        <v>0.256</v>
      </c>
      <c r="I54" s="93">
        <v>30899042</v>
      </c>
      <c r="J54" s="107">
        <v>40</v>
      </c>
      <c r="K54" s="108">
        <v>0.256</v>
      </c>
      <c r="L54" s="106">
        <v>43350</v>
      </c>
      <c r="M54" s="95"/>
      <c r="N54" s="96"/>
      <c r="O54" s="96"/>
      <c r="P54" s="96"/>
      <c r="Q54" s="96"/>
      <c r="R54" s="109">
        <v>43357</v>
      </c>
      <c r="S54" s="65" t="s">
        <v>38</v>
      </c>
      <c r="T54" s="78">
        <v>540</v>
      </c>
      <c r="U54" s="80">
        <f t="shared" si="0"/>
        <v>138.24</v>
      </c>
      <c r="V54" s="78"/>
      <c r="W54" s="79">
        <v>340</v>
      </c>
      <c r="X54" s="80">
        <f t="shared" si="1"/>
        <v>478.24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10982</v>
      </c>
      <c r="D55" s="56" t="s">
        <v>138</v>
      </c>
      <c r="E55" s="57" t="s">
        <v>702</v>
      </c>
      <c r="F55" s="58" t="s">
        <v>37</v>
      </c>
      <c r="G55" s="55">
        <v>40</v>
      </c>
      <c r="H55" s="59">
        <v>0.256</v>
      </c>
      <c r="I55" s="93">
        <v>30899043</v>
      </c>
      <c r="J55" s="107">
        <v>40</v>
      </c>
      <c r="K55" s="108">
        <v>0.256</v>
      </c>
      <c r="L55" s="106">
        <v>43350</v>
      </c>
      <c r="M55" s="95"/>
      <c r="N55" s="96"/>
      <c r="O55" s="96"/>
      <c r="P55" s="96"/>
      <c r="Q55" s="96"/>
      <c r="R55" s="109">
        <v>43354</v>
      </c>
      <c r="S55" s="65" t="s">
        <v>38</v>
      </c>
      <c r="T55" s="78">
        <v>540</v>
      </c>
      <c r="U55" s="80">
        <f t="shared" si="0"/>
        <v>138.24</v>
      </c>
      <c r="V55" s="78"/>
      <c r="W55" s="79">
        <v>340</v>
      </c>
      <c r="X55" s="80">
        <f t="shared" si="1"/>
        <v>478.24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10983</v>
      </c>
      <c r="D56" s="56" t="s">
        <v>138</v>
      </c>
      <c r="E56" s="57" t="s">
        <v>668</v>
      </c>
      <c r="F56" s="58" t="s">
        <v>37</v>
      </c>
      <c r="G56" s="55">
        <v>100</v>
      </c>
      <c r="H56" s="59">
        <v>0.64</v>
      </c>
      <c r="I56" s="93">
        <v>30899044</v>
      </c>
      <c r="J56" s="107">
        <v>100</v>
      </c>
      <c r="K56" s="108">
        <v>0.64</v>
      </c>
      <c r="L56" s="106">
        <v>43350</v>
      </c>
      <c r="M56" s="95"/>
      <c r="N56" s="96"/>
      <c r="O56" s="96"/>
      <c r="P56" s="96"/>
      <c r="Q56" s="96"/>
      <c r="R56" s="109">
        <v>43356</v>
      </c>
      <c r="S56" s="65" t="s">
        <v>38</v>
      </c>
      <c r="T56" s="78">
        <v>580</v>
      </c>
      <c r="U56" s="80">
        <f t="shared" si="0"/>
        <v>371.2</v>
      </c>
      <c r="V56" s="78"/>
      <c r="W56" s="79">
        <v>340</v>
      </c>
      <c r="X56" s="80">
        <f t="shared" si="1"/>
        <v>711.2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10984</v>
      </c>
      <c r="D57" s="56" t="s">
        <v>138</v>
      </c>
      <c r="E57" s="57" t="s">
        <v>701</v>
      </c>
      <c r="F57" s="58" t="s">
        <v>37</v>
      </c>
      <c r="G57" s="55">
        <v>45</v>
      </c>
      <c r="H57" s="59">
        <v>0.288</v>
      </c>
      <c r="I57" s="93">
        <v>30899045</v>
      </c>
      <c r="J57" s="107">
        <v>45</v>
      </c>
      <c r="K57" s="108">
        <v>0.288</v>
      </c>
      <c r="L57" s="106">
        <v>43350</v>
      </c>
      <c r="M57" s="95"/>
      <c r="N57" s="96"/>
      <c r="O57" s="96"/>
      <c r="P57" s="96"/>
      <c r="Q57" s="96"/>
      <c r="R57" s="109">
        <v>43356</v>
      </c>
      <c r="S57" s="65" t="s">
        <v>38</v>
      </c>
      <c r="T57" s="78">
        <v>580</v>
      </c>
      <c r="U57" s="80">
        <f t="shared" si="0"/>
        <v>167.04</v>
      </c>
      <c r="V57" s="78"/>
      <c r="W57" s="79">
        <v>340</v>
      </c>
      <c r="X57" s="80">
        <f t="shared" si="1"/>
        <v>507.04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61" t="s">
        <v>874</v>
      </c>
      <c r="C58" s="55">
        <v>10985</v>
      </c>
      <c r="D58" s="56" t="s">
        <v>875</v>
      </c>
      <c r="E58" s="57" t="s">
        <v>51</v>
      </c>
      <c r="F58" s="58" t="s">
        <v>37</v>
      </c>
      <c r="G58" s="55">
        <v>400</v>
      </c>
      <c r="H58" s="59">
        <v>2.56</v>
      </c>
      <c r="I58" s="93">
        <v>30899046</v>
      </c>
      <c r="J58" s="107">
        <v>400</v>
      </c>
      <c r="K58" s="108">
        <v>2.56</v>
      </c>
      <c r="L58" s="106">
        <v>43350</v>
      </c>
      <c r="M58" s="95"/>
      <c r="N58" s="96"/>
      <c r="O58" s="96"/>
      <c r="P58" s="96"/>
      <c r="Q58" s="96"/>
      <c r="R58" s="109">
        <v>43354</v>
      </c>
      <c r="S58" s="65" t="s">
        <v>38</v>
      </c>
      <c r="T58" s="78">
        <v>570</v>
      </c>
      <c r="U58" s="80">
        <f t="shared" si="0"/>
        <v>1459.2</v>
      </c>
      <c r="V58" s="78"/>
      <c r="W58" s="79"/>
      <c r="X58" s="80">
        <f t="shared" si="1"/>
        <v>1459.2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/>
      <c r="C59" s="55">
        <v>10987</v>
      </c>
      <c r="D59" s="101" t="s">
        <v>191</v>
      </c>
      <c r="E59" s="57" t="s">
        <v>192</v>
      </c>
      <c r="F59" s="58" t="s">
        <v>37</v>
      </c>
      <c r="G59" s="55">
        <v>200</v>
      </c>
      <c r="H59" s="59">
        <v>1.28</v>
      </c>
      <c r="I59" s="93">
        <v>30899047</v>
      </c>
      <c r="J59" s="107">
        <v>200</v>
      </c>
      <c r="K59" s="108">
        <v>1.28</v>
      </c>
      <c r="L59" s="106">
        <v>43350</v>
      </c>
      <c r="M59" s="95"/>
      <c r="N59" s="96"/>
      <c r="O59" s="96"/>
      <c r="P59" s="96"/>
      <c r="Q59" s="96"/>
      <c r="R59" s="109">
        <v>43356</v>
      </c>
      <c r="S59" s="65" t="s">
        <v>38</v>
      </c>
      <c r="T59" s="78">
        <v>723</v>
      </c>
      <c r="U59" s="80">
        <f t="shared" si="0"/>
        <v>925.44</v>
      </c>
      <c r="V59" s="78"/>
      <c r="W59" s="79"/>
      <c r="X59" s="80">
        <f t="shared" si="1"/>
        <v>925.44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10994</v>
      </c>
      <c r="D60" s="56" t="s">
        <v>41</v>
      </c>
      <c r="E60" s="57" t="s">
        <v>40</v>
      </c>
      <c r="F60" s="58" t="s">
        <v>37</v>
      </c>
      <c r="G60" s="55">
        <v>361</v>
      </c>
      <c r="H60" s="59">
        <v>2.3465</v>
      </c>
      <c r="I60" s="93">
        <v>30899048</v>
      </c>
      <c r="J60" s="107">
        <v>361</v>
      </c>
      <c r="K60" s="108">
        <v>2.3465</v>
      </c>
      <c r="L60" s="106">
        <v>43350</v>
      </c>
      <c r="M60" s="95"/>
      <c r="N60" s="96"/>
      <c r="O60" s="96"/>
      <c r="P60" s="96"/>
      <c r="Q60" s="96"/>
      <c r="R60" s="109">
        <v>43356</v>
      </c>
      <c r="S60" s="65" t="s">
        <v>38</v>
      </c>
      <c r="T60" s="78">
        <v>559</v>
      </c>
      <c r="U60" s="80">
        <f t="shared" si="0"/>
        <v>1311.6935</v>
      </c>
      <c r="V60" s="78"/>
      <c r="W60" s="79"/>
      <c r="X60" s="80">
        <f t="shared" si="1"/>
        <v>1311.6935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10996</v>
      </c>
      <c r="D61" s="56" t="s">
        <v>361</v>
      </c>
      <c r="E61" s="57" t="s">
        <v>76</v>
      </c>
      <c r="F61" s="58" t="s">
        <v>37</v>
      </c>
      <c r="G61" s="55">
        <v>3500</v>
      </c>
      <c r="H61" s="59">
        <v>31.5</v>
      </c>
      <c r="I61" s="93">
        <v>30899049</v>
      </c>
      <c r="J61" s="107">
        <v>3500</v>
      </c>
      <c r="K61" s="108">
        <v>31.5</v>
      </c>
      <c r="L61" s="106">
        <v>43350</v>
      </c>
      <c r="M61" s="95"/>
      <c r="N61" s="96"/>
      <c r="O61" s="96"/>
      <c r="P61" s="96"/>
      <c r="Q61" s="96"/>
      <c r="R61" s="109">
        <v>43353</v>
      </c>
      <c r="S61" s="65" t="s">
        <v>38</v>
      </c>
      <c r="T61" s="78">
        <v>410</v>
      </c>
      <c r="U61" s="80">
        <f t="shared" si="0"/>
        <v>12915</v>
      </c>
      <c r="V61" s="78"/>
      <c r="W61" s="79"/>
      <c r="X61" s="80">
        <f t="shared" si="1"/>
        <v>12915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10997</v>
      </c>
      <c r="D62" s="56" t="s">
        <v>825</v>
      </c>
      <c r="E62" s="57" t="s">
        <v>76</v>
      </c>
      <c r="F62" s="58" t="s">
        <v>37</v>
      </c>
      <c r="G62" s="55">
        <v>400</v>
      </c>
      <c r="H62" s="59">
        <v>3.6</v>
      </c>
      <c r="I62" s="93">
        <v>30899050</v>
      </c>
      <c r="J62" s="107">
        <v>400</v>
      </c>
      <c r="K62" s="108">
        <v>3.6</v>
      </c>
      <c r="L62" s="106">
        <v>43350</v>
      </c>
      <c r="M62" s="95"/>
      <c r="N62" s="96"/>
      <c r="O62" s="96"/>
      <c r="P62" s="96"/>
      <c r="Q62" s="96"/>
      <c r="R62" s="109">
        <v>43354</v>
      </c>
      <c r="S62" s="65" t="s">
        <v>38</v>
      </c>
      <c r="T62" s="78">
        <v>490</v>
      </c>
      <c r="U62" s="80">
        <f t="shared" si="0"/>
        <v>1764</v>
      </c>
      <c r="V62" s="78"/>
      <c r="W62" s="79"/>
      <c r="X62" s="80">
        <f t="shared" si="1"/>
        <v>1764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/>
      <c r="C63" s="55">
        <v>10998</v>
      </c>
      <c r="D63" s="56" t="s">
        <v>75</v>
      </c>
      <c r="E63" s="57" t="s">
        <v>76</v>
      </c>
      <c r="F63" s="58" t="s">
        <v>37</v>
      </c>
      <c r="G63" s="55">
        <v>200</v>
      </c>
      <c r="H63" s="59">
        <v>1.267</v>
      </c>
      <c r="I63" s="93">
        <v>30899051</v>
      </c>
      <c r="J63" s="107">
        <v>200</v>
      </c>
      <c r="K63" s="108">
        <v>1.267</v>
      </c>
      <c r="L63" s="106">
        <v>43350</v>
      </c>
      <c r="M63" s="95"/>
      <c r="N63" s="96"/>
      <c r="O63" s="96"/>
      <c r="P63" s="96"/>
      <c r="Q63" s="96"/>
      <c r="R63" s="109">
        <v>43353</v>
      </c>
      <c r="S63" s="65" t="s">
        <v>38</v>
      </c>
      <c r="T63" s="78">
        <v>500</v>
      </c>
      <c r="U63" s="80">
        <f t="shared" si="0"/>
        <v>633.5</v>
      </c>
      <c r="V63" s="78"/>
      <c r="W63" s="79"/>
      <c r="X63" s="80">
        <f t="shared" si="1"/>
        <v>633.5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55">
        <v>10999</v>
      </c>
      <c r="D64" s="56" t="s">
        <v>523</v>
      </c>
      <c r="E64" s="57" t="s">
        <v>61</v>
      </c>
      <c r="F64" s="58" t="s">
        <v>37</v>
      </c>
      <c r="G64" s="55">
        <v>950</v>
      </c>
      <c r="H64" s="59">
        <v>6.175</v>
      </c>
      <c r="I64" s="93">
        <v>30899052</v>
      </c>
      <c r="J64" s="107">
        <v>950</v>
      </c>
      <c r="K64" s="108">
        <v>6.175</v>
      </c>
      <c r="L64" s="106">
        <v>43350</v>
      </c>
      <c r="M64" s="95"/>
      <c r="N64" s="96"/>
      <c r="O64" s="96"/>
      <c r="P64" s="96"/>
      <c r="Q64" s="96"/>
      <c r="R64" s="109">
        <v>43354</v>
      </c>
      <c r="S64" s="65" t="s">
        <v>38</v>
      </c>
      <c r="T64" s="78">
        <v>370</v>
      </c>
      <c r="U64" s="80">
        <f t="shared" si="0"/>
        <v>2284.75</v>
      </c>
      <c r="V64" s="78"/>
      <c r="W64" s="79"/>
      <c r="X64" s="80">
        <f t="shared" si="1"/>
        <v>2284.75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ht="25.5" customHeight="1" spans="2:255">
      <c r="B65" s="54"/>
      <c r="C65" s="55">
        <v>11024</v>
      </c>
      <c r="D65" s="56" t="s">
        <v>876</v>
      </c>
      <c r="E65" s="57" t="s">
        <v>877</v>
      </c>
      <c r="F65" s="58" t="s">
        <v>37</v>
      </c>
      <c r="G65" s="55">
        <v>285</v>
      </c>
      <c r="H65" s="59">
        <v>2.1175</v>
      </c>
      <c r="I65" s="93">
        <v>30899053</v>
      </c>
      <c r="J65" s="107">
        <v>285</v>
      </c>
      <c r="K65" s="108">
        <v>2.1175</v>
      </c>
      <c r="L65" s="106">
        <v>43350</v>
      </c>
      <c r="M65" s="95"/>
      <c r="N65" s="96"/>
      <c r="O65" s="96"/>
      <c r="P65" s="96"/>
      <c r="Q65" s="96"/>
      <c r="R65" s="109">
        <v>43355</v>
      </c>
      <c r="S65" s="65" t="s">
        <v>38</v>
      </c>
      <c r="T65" s="78">
        <v>660</v>
      </c>
      <c r="U65" s="80">
        <f t="shared" si="0"/>
        <v>1397.55</v>
      </c>
      <c r="V65" s="78"/>
      <c r="W65" s="79"/>
      <c r="X65" s="80">
        <f t="shared" si="1"/>
        <v>1397.55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>
        <v>43350</v>
      </c>
      <c r="C66" s="55">
        <v>11046</v>
      </c>
      <c r="D66" s="56" t="s">
        <v>523</v>
      </c>
      <c r="E66" s="57" t="s">
        <v>61</v>
      </c>
      <c r="F66" s="58" t="s">
        <v>37</v>
      </c>
      <c r="G66" s="55">
        <v>500</v>
      </c>
      <c r="H66" s="88">
        <v>3.25</v>
      </c>
      <c r="I66" s="93">
        <v>30899054</v>
      </c>
      <c r="J66" s="107">
        <v>500</v>
      </c>
      <c r="K66" s="108">
        <v>3.25</v>
      </c>
      <c r="L66" s="106">
        <v>43351</v>
      </c>
      <c r="M66" s="95"/>
      <c r="N66" s="96"/>
      <c r="O66" s="96"/>
      <c r="P66" s="96"/>
      <c r="Q66" s="96"/>
      <c r="R66" s="109">
        <v>43356</v>
      </c>
      <c r="S66" s="65" t="s">
        <v>38</v>
      </c>
      <c r="T66" s="78">
        <v>400</v>
      </c>
      <c r="U66" s="80">
        <f t="shared" si="0"/>
        <v>1300</v>
      </c>
      <c r="V66" s="78"/>
      <c r="W66" s="79"/>
      <c r="X66" s="80">
        <f t="shared" si="1"/>
        <v>1300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11048</v>
      </c>
      <c r="D67" s="56" t="s">
        <v>257</v>
      </c>
      <c r="E67" s="57" t="s">
        <v>258</v>
      </c>
      <c r="F67" s="58" t="s">
        <v>37</v>
      </c>
      <c r="G67" s="55">
        <v>300</v>
      </c>
      <c r="H67" s="88">
        <v>1.95</v>
      </c>
      <c r="I67" s="93">
        <v>30899055</v>
      </c>
      <c r="J67" s="107">
        <v>300</v>
      </c>
      <c r="K67" s="108">
        <v>1.95</v>
      </c>
      <c r="L67" s="106">
        <v>43351</v>
      </c>
      <c r="M67" s="95"/>
      <c r="N67" s="96"/>
      <c r="O67" s="96"/>
      <c r="P67" s="96"/>
      <c r="Q67" s="96"/>
      <c r="R67" s="109">
        <v>43356</v>
      </c>
      <c r="S67" s="65" t="s">
        <v>38</v>
      </c>
      <c r="T67" s="78">
        <v>400</v>
      </c>
      <c r="U67" s="80">
        <f t="shared" si="0"/>
        <v>780</v>
      </c>
      <c r="V67" s="78"/>
      <c r="W67" s="79"/>
      <c r="X67" s="80">
        <f t="shared" si="1"/>
        <v>780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11049</v>
      </c>
      <c r="D68" s="56" t="s">
        <v>597</v>
      </c>
      <c r="E68" s="57" t="s">
        <v>598</v>
      </c>
      <c r="F68" s="58" t="s">
        <v>37</v>
      </c>
      <c r="G68" s="55">
        <v>300</v>
      </c>
      <c r="H68" s="88">
        <v>1.95</v>
      </c>
      <c r="I68" s="93">
        <v>30899056</v>
      </c>
      <c r="J68" s="107">
        <v>300</v>
      </c>
      <c r="K68" s="108">
        <v>1.95</v>
      </c>
      <c r="L68" s="106">
        <v>43351</v>
      </c>
      <c r="M68" s="95"/>
      <c r="N68" s="96"/>
      <c r="O68" s="96"/>
      <c r="P68" s="96"/>
      <c r="Q68" s="96"/>
      <c r="R68" s="109">
        <v>43357</v>
      </c>
      <c r="S68" s="65" t="s">
        <v>38</v>
      </c>
      <c r="T68" s="78">
        <v>793</v>
      </c>
      <c r="U68" s="80">
        <f t="shared" si="0"/>
        <v>1546.35</v>
      </c>
      <c r="V68" s="78"/>
      <c r="W68" s="79"/>
      <c r="X68" s="80">
        <f t="shared" si="1"/>
        <v>1546.35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55">
        <v>11054</v>
      </c>
      <c r="D69" s="56" t="s">
        <v>878</v>
      </c>
      <c r="E69" s="57" t="s">
        <v>129</v>
      </c>
      <c r="F69" s="58" t="s">
        <v>37</v>
      </c>
      <c r="G69" s="55">
        <v>200</v>
      </c>
      <c r="H69" s="59">
        <v>1.4435</v>
      </c>
      <c r="I69" s="93">
        <v>30899057</v>
      </c>
      <c r="J69" s="107">
        <v>200</v>
      </c>
      <c r="K69" s="108">
        <v>1.4435</v>
      </c>
      <c r="L69" s="106">
        <v>43351</v>
      </c>
      <c r="M69" s="95"/>
      <c r="N69" s="96"/>
      <c r="O69" s="96"/>
      <c r="P69" s="96"/>
      <c r="Q69" s="96"/>
      <c r="R69" s="109">
        <v>43356</v>
      </c>
      <c r="S69" s="65" t="s">
        <v>38</v>
      </c>
      <c r="T69" s="78">
        <v>592</v>
      </c>
      <c r="U69" s="80">
        <f t="shared" ref="U69:U132" si="2">T69*H69</f>
        <v>854.552</v>
      </c>
      <c r="V69" s="78"/>
      <c r="W69" s="79"/>
      <c r="X69" s="80">
        <f t="shared" ref="X69:X132" si="3">W69+U69</f>
        <v>854.552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11057</v>
      </c>
      <c r="D70" s="56" t="s">
        <v>99</v>
      </c>
      <c r="E70" s="57" t="s">
        <v>40</v>
      </c>
      <c r="F70" s="58" t="s">
        <v>37</v>
      </c>
      <c r="G70" s="55">
        <v>300</v>
      </c>
      <c r="H70" s="59">
        <v>2.625</v>
      </c>
      <c r="I70" s="93">
        <v>30899058</v>
      </c>
      <c r="J70" s="107">
        <v>300</v>
      </c>
      <c r="K70" s="108">
        <v>2.625</v>
      </c>
      <c r="L70" s="106">
        <v>43351</v>
      </c>
      <c r="M70" s="95"/>
      <c r="N70" s="96"/>
      <c r="O70" s="96"/>
      <c r="P70" s="96"/>
      <c r="Q70" s="96"/>
      <c r="R70" s="109">
        <v>43356</v>
      </c>
      <c r="S70" s="65" t="s">
        <v>38</v>
      </c>
      <c r="T70" s="78">
        <v>559</v>
      </c>
      <c r="U70" s="80">
        <f t="shared" si="2"/>
        <v>1467.375</v>
      </c>
      <c r="V70" s="78"/>
      <c r="W70" s="79"/>
      <c r="X70" s="80">
        <f t="shared" si="3"/>
        <v>1467.375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/>
      <c r="C71" s="103">
        <v>11058</v>
      </c>
      <c r="D71" s="56" t="s">
        <v>767</v>
      </c>
      <c r="E71" s="57" t="s">
        <v>168</v>
      </c>
      <c r="F71" s="58" t="s">
        <v>37</v>
      </c>
      <c r="G71" s="55">
        <v>700</v>
      </c>
      <c r="H71" s="59">
        <v>4.52</v>
      </c>
      <c r="I71" s="93">
        <v>30899059</v>
      </c>
      <c r="J71" s="107">
        <v>700</v>
      </c>
      <c r="K71" s="108">
        <v>4.52</v>
      </c>
      <c r="L71" s="106">
        <v>43351</v>
      </c>
      <c r="M71" s="95"/>
      <c r="N71" s="96"/>
      <c r="O71" s="96"/>
      <c r="P71" s="96"/>
      <c r="Q71" s="96"/>
      <c r="R71" s="109">
        <v>43356</v>
      </c>
      <c r="S71" s="65" t="s">
        <v>38</v>
      </c>
      <c r="T71" s="78">
        <v>582</v>
      </c>
      <c r="U71" s="80">
        <f t="shared" si="2"/>
        <v>2630.64</v>
      </c>
      <c r="V71" s="78"/>
      <c r="W71" s="79"/>
      <c r="X71" s="80">
        <f t="shared" si="3"/>
        <v>2630.64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ht="18.75" customHeight="1" spans="2:255">
      <c r="B72" s="54"/>
      <c r="C72" s="103">
        <v>11059</v>
      </c>
      <c r="D72" s="56" t="s">
        <v>161</v>
      </c>
      <c r="E72" s="57" t="s">
        <v>162</v>
      </c>
      <c r="F72" s="58" t="s">
        <v>37</v>
      </c>
      <c r="G72" s="55">
        <v>400</v>
      </c>
      <c r="H72" s="59">
        <v>3.5</v>
      </c>
      <c r="I72" s="93">
        <v>30899060</v>
      </c>
      <c r="J72" s="107">
        <v>400</v>
      </c>
      <c r="K72" s="108">
        <v>3.5</v>
      </c>
      <c r="L72" s="106">
        <v>43351</v>
      </c>
      <c r="M72" s="95"/>
      <c r="N72" s="96"/>
      <c r="O72" s="96"/>
      <c r="P72" s="96"/>
      <c r="Q72" s="96"/>
      <c r="R72" s="109">
        <v>43357</v>
      </c>
      <c r="S72" s="65" t="s">
        <v>38</v>
      </c>
      <c r="T72" s="78">
        <v>582</v>
      </c>
      <c r="U72" s="80">
        <f t="shared" si="2"/>
        <v>2037</v>
      </c>
      <c r="V72" s="78"/>
      <c r="W72" s="79"/>
      <c r="X72" s="80">
        <f t="shared" si="3"/>
        <v>2037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60">
        <v>11113</v>
      </c>
      <c r="D73" s="56" t="s">
        <v>879</v>
      </c>
      <c r="E73" s="57" t="s">
        <v>51</v>
      </c>
      <c r="F73" s="58" t="s">
        <v>675</v>
      </c>
      <c r="G73" s="55">
        <v>350</v>
      </c>
      <c r="H73" s="59">
        <v>2.24</v>
      </c>
      <c r="I73" s="93">
        <v>30763542</v>
      </c>
      <c r="J73" s="107">
        <v>350</v>
      </c>
      <c r="K73" s="108">
        <v>2.24</v>
      </c>
      <c r="L73" s="106">
        <v>43351</v>
      </c>
      <c r="M73" s="95"/>
      <c r="N73" s="96"/>
      <c r="O73" s="96"/>
      <c r="P73" s="96"/>
      <c r="Q73" s="96"/>
      <c r="R73" s="109">
        <v>43356</v>
      </c>
      <c r="S73" s="65" t="s">
        <v>38</v>
      </c>
      <c r="T73" s="78">
        <v>570</v>
      </c>
      <c r="U73" s="80">
        <f t="shared" si="2"/>
        <v>1276.8</v>
      </c>
      <c r="V73" s="78"/>
      <c r="W73" s="79"/>
      <c r="X73" s="80">
        <f t="shared" si="3"/>
        <v>1276.8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>
        <v>43353</v>
      </c>
      <c r="C74" s="55">
        <v>11141</v>
      </c>
      <c r="D74" s="56" t="s">
        <v>434</v>
      </c>
      <c r="E74" s="57" t="s">
        <v>93</v>
      </c>
      <c r="F74" s="58" t="s">
        <v>37</v>
      </c>
      <c r="G74" s="55">
        <v>777</v>
      </c>
      <c r="H74" s="59">
        <v>5.0505</v>
      </c>
      <c r="I74" s="93">
        <v>30899061</v>
      </c>
      <c r="J74" s="107">
        <v>777</v>
      </c>
      <c r="K74" s="108">
        <v>5.0505</v>
      </c>
      <c r="L74" s="106">
        <v>43355</v>
      </c>
      <c r="M74" s="95"/>
      <c r="N74" s="96"/>
      <c r="O74" s="96"/>
      <c r="P74" s="96"/>
      <c r="Q74" s="96"/>
      <c r="R74" s="109">
        <v>43360</v>
      </c>
      <c r="S74" s="65" t="s">
        <v>38</v>
      </c>
      <c r="T74" s="78">
        <v>581</v>
      </c>
      <c r="U74" s="80">
        <f t="shared" si="2"/>
        <v>2934.3405</v>
      </c>
      <c r="V74" s="78"/>
      <c r="W74" s="79"/>
      <c r="X74" s="80">
        <f t="shared" si="3"/>
        <v>2934.3405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11142</v>
      </c>
      <c r="D75" s="56" t="s">
        <v>432</v>
      </c>
      <c r="E75" s="57" t="s">
        <v>433</v>
      </c>
      <c r="F75" s="58" t="s">
        <v>37</v>
      </c>
      <c r="G75" s="55">
        <v>600</v>
      </c>
      <c r="H75" s="59">
        <v>3.9</v>
      </c>
      <c r="I75" s="93">
        <v>30899062</v>
      </c>
      <c r="J75" s="107">
        <v>600</v>
      </c>
      <c r="K75" s="108">
        <v>3.9</v>
      </c>
      <c r="L75" s="106">
        <v>43355</v>
      </c>
      <c r="M75" s="95"/>
      <c r="N75" s="96"/>
      <c r="O75" s="96"/>
      <c r="P75" s="96"/>
      <c r="Q75" s="96"/>
      <c r="R75" s="109">
        <v>43361</v>
      </c>
      <c r="S75" s="65" t="s">
        <v>38</v>
      </c>
      <c r="T75" s="78">
        <v>702</v>
      </c>
      <c r="U75" s="80">
        <f t="shared" si="2"/>
        <v>2737.8</v>
      </c>
      <c r="V75" s="78"/>
      <c r="W75" s="79"/>
      <c r="X75" s="80">
        <f t="shared" si="3"/>
        <v>2737.8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/>
      <c r="C76" s="55">
        <v>11143</v>
      </c>
      <c r="D76" s="56" t="s">
        <v>361</v>
      </c>
      <c r="E76" s="57" t="s">
        <v>76</v>
      </c>
      <c r="F76" s="58" t="s">
        <v>37</v>
      </c>
      <c r="G76" s="55">
        <v>2400</v>
      </c>
      <c r="H76" s="59">
        <v>19.3</v>
      </c>
      <c r="I76" s="93">
        <v>30899063</v>
      </c>
      <c r="J76" s="107">
        <v>2400</v>
      </c>
      <c r="K76" s="108">
        <v>19.3</v>
      </c>
      <c r="L76" s="127">
        <v>43357</v>
      </c>
      <c r="M76" s="95"/>
      <c r="N76" s="96"/>
      <c r="O76" s="96"/>
      <c r="P76" s="96"/>
      <c r="Q76" s="96"/>
      <c r="R76" s="109">
        <v>43359</v>
      </c>
      <c r="S76" s="65" t="s">
        <v>38</v>
      </c>
      <c r="T76" s="78">
        <v>410</v>
      </c>
      <c r="U76" s="80">
        <f t="shared" si="2"/>
        <v>7913</v>
      </c>
      <c r="V76" s="78"/>
      <c r="W76" s="79"/>
      <c r="X76" s="80">
        <f t="shared" si="3"/>
        <v>7913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11144</v>
      </c>
      <c r="D77" s="56" t="s">
        <v>146</v>
      </c>
      <c r="E77" s="57" t="s">
        <v>147</v>
      </c>
      <c r="F77" s="58" t="s">
        <v>37</v>
      </c>
      <c r="G77" s="55">
        <v>210</v>
      </c>
      <c r="H77" s="59">
        <v>1.352</v>
      </c>
      <c r="I77" s="93">
        <v>30899064</v>
      </c>
      <c r="J77" s="107">
        <v>210</v>
      </c>
      <c r="K77" s="108">
        <v>1.352</v>
      </c>
      <c r="L77" s="106">
        <v>43354</v>
      </c>
      <c r="M77" s="95"/>
      <c r="N77" s="96"/>
      <c r="O77" s="96"/>
      <c r="P77" s="96"/>
      <c r="Q77" s="96"/>
      <c r="R77" s="109">
        <v>43358</v>
      </c>
      <c r="S77" s="65" t="s">
        <v>38</v>
      </c>
      <c r="T77" s="78">
        <v>604</v>
      </c>
      <c r="U77" s="80">
        <f t="shared" si="2"/>
        <v>816.608</v>
      </c>
      <c r="V77" s="78"/>
      <c r="W77" s="79"/>
      <c r="X77" s="80">
        <f t="shared" si="3"/>
        <v>816.608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11145</v>
      </c>
      <c r="D78" s="56" t="s">
        <v>77</v>
      </c>
      <c r="E78" s="57" t="s">
        <v>78</v>
      </c>
      <c r="F78" s="58" t="s">
        <v>37</v>
      </c>
      <c r="G78" s="55">
        <v>250</v>
      </c>
      <c r="H78" s="59">
        <v>1.61</v>
      </c>
      <c r="I78" s="93">
        <v>30899065</v>
      </c>
      <c r="J78" s="107">
        <v>250</v>
      </c>
      <c r="K78" s="108">
        <v>1.61</v>
      </c>
      <c r="L78" s="106">
        <v>43354</v>
      </c>
      <c r="M78" s="95"/>
      <c r="N78" s="96"/>
      <c r="O78" s="96"/>
      <c r="P78" s="96"/>
      <c r="Q78" s="96"/>
      <c r="R78" s="109">
        <v>43358</v>
      </c>
      <c r="S78" s="65" t="s">
        <v>38</v>
      </c>
      <c r="T78" s="78">
        <v>659</v>
      </c>
      <c r="U78" s="80">
        <f t="shared" si="2"/>
        <v>1060.99</v>
      </c>
      <c r="V78" s="78"/>
      <c r="W78" s="79"/>
      <c r="X78" s="80">
        <f t="shared" si="3"/>
        <v>1060.99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11146</v>
      </c>
      <c r="D79" s="56" t="s">
        <v>507</v>
      </c>
      <c r="E79" s="57" t="s">
        <v>508</v>
      </c>
      <c r="F79" s="58" t="s">
        <v>37</v>
      </c>
      <c r="G79" s="55">
        <v>500</v>
      </c>
      <c r="H79" s="59">
        <v>4.5</v>
      </c>
      <c r="I79" s="93">
        <v>30899066</v>
      </c>
      <c r="J79" s="107">
        <v>500</v>
      </c>
      <c r="K79" s="108">
        <v>4.5</v>
      </c>
      <c r="L79" s="106">
        <v>43354</v>
      </c>
      <c r="M79" s="95"/>
      <c r="N79" s="96"/>
      <c r="O79" s="96"/>
      <c r="P79" s="96"/>
      <c r="Q79" s="96"/>
      <c r="R79" s="109">
        <v>43358</v>
      </c>
      <c r="S79" s="65" t="s">
        <v>38</v>
      </c>
      <c r="T79" s="78">
        <v>659</v>
      </c>
      <c r="U79" s="80">
        <f t="shared" si="2"/>
        <v>2965.5</v>
      </c>
      <c r="V79" s="78"/>
      <c r="W79" s="79"/>
      <c r="X79" s="80">
        <f t="shared" si="3"/>
        <v>2965.5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22.5" customHeight="1" spans="2:255">
      <c r="B80" s="54"/>
      <c r="C80" s="55">
        <v>11147</v>
      </c>
      <c r="D80" s="56" t="s">
        <v>505</v>
      </c>
      <c r="E80" s="57" t="s">
        <v>506</v>
      </c>
      <c r="F80" s="58" t="s">
        <v>37</v>
      </c>
      <c r="G80" s="55">
        <v>350</v>
      </c>
      <c r="H80" s="59">
        <v>3.05</v>
      </c>
      <c r="I80" s="93">
        <v>30899067</v>
      </c>
      <c r="J80" s="107">
        <v>350</v>
      </c>
      <c r="K80" s="108">
        <v>3.05</v>
      </c>
      <c r="L80" s="106">
        <v>43354</v>
      </c>
      <c r="M80" s="95"/>
      <c r="N80" s="96"/>
      <c r="O80" s="96"/>
      <c r="P80" s="96"/>
      <c r="Q80" s="96"/>
      <c r="R80" s="109">
        <v>43358</v>
      </c>
      <c r="S80" s="65" t="s">
        <v>38</v>
      </c>
      <c r="T80" s="78">
        <v>659</v>
      </c>
      <c r="U80" s="80">
        <f t="shared" si="2"/>
        <v>2009.95</v>
      </c>
      <c r="V80" s="78"/>
      <c r="W80" s="79"/>
      <c r="X80" s="80">
        <f t="shared" si="3"/>
        <v>2009.95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>
        <v>11150</v>
      </c>
      <c r="D81" s="56" t="s">
        <v>265</v>
      </c>
      <c r="E81" s="57" t="s">
        <v>266</v>
      </c>
      <c r="F81" s="58" t="s">
        <v>37</v>
      </c>
      <c r="G81" s="55">
        <v>285</v>
      </c>
      <c r="H81" s="59">
        <v>1.89</v>
      </c>
      <c r="I81" s="93">
        <v>30899068</v>
      </c>
      <c r="J81" s="107">
        <v>285</v>
      </c>
      <c r="K81" s="108">
        <v>1.89</v>
      </c>
      <c r="L81" s="106">
        <v>43354</v>
      </c>
      <c r="M81" s="95"/>
      <c r="N81" s="96"/>
      <c r="O81" s="96"/>
      <c r="P81" s="96"/>
      <c r="Q81" s="96"/>
      <c r="R81" s="109">
        <v>43361</v>
      </c>
      <c r="S81" s="65" t="s">
        <v>38</v>
      </c>
      <c r="T81" s="78">
        <v>650</v>
      </c>
      <c r="U81" s="80">
        <f t="shared" si="2"/>
        <v>1228.5</v>
      </c>
      <c r="V81" s="78"/>
      <c r="W81" s="79"/>
      <c r="X81" s="80">
        <f t="shared" si="3"/>
        <v>1228.5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>
        <v>11152</v>
      </c>
      <c r="D82" s="56" t="s">
        <v>523</v>
      </c>
      <c r="E82" s="57" t="s">
        <v>61</v>
      </c>
      <c r="F82" s="58" t="s">
        <v>37</v>
      </c>
      <c r="G82" s="55">
        <v>450</v>
      </c>
      <c r="H82" s="59">
        <v>2.925</v>
      </c>
      <c r="I82" s="93">
        <v>30899069</v>
      </c>
      <c r="J82" s="107">
        <v>450</v>
      </c>
      <c r="K82" s="108">
        <v>2.925</v>
      </c>
      <c r="L82" s="106">
        <v>43354</v>
      </c>
      <c r="M82" s="95"/>
      <c r="N82" s="96"/>
      <c r="O82" s="96"/>
      <c r="P82" s="96"/>
      <c r="Q82" s="96"/>
      <c r="R82" s="109">
        <v>43360</v>
      </c>
      <c r="S82" s="65" t="s">
        <v>38</v>
      </c>
      <c r="T82" s="78">
        <v>400</v>
      </c>
      <c r="U82" s="80">
        <f t="shared" si="2"/>
        <v>1170</v>
      </c>
      <c r="V82" s="78"/>
      <c r="W82" s="79"/>
      <c r="X82" s="80">
        <f t="shared" si="3"/>
        <v>1170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ht="19.5" customHeight="1" spans="2:255">
      <c r="B83" s="54"/>
      <c r="C83" s="55">
        <v>11153</v>
      </c>
      <c r="D83" s="56" t="s">
        <v>62</v>
      </c>
      <c r="E83" s="57" t="s">
        <v>63</v>
      </c>
      <c r="F83" s="58" t="s">
        <v>37</v>
      </c>
      <c r="G83" s="55">
        <v>300</v>
      </c>
      <c r="H83" s="59">
        <v>1.95</v>
      </c>
      <c r="I83" s="93">
        <v>30899070</v>
      </c>
      <c r="J83" s="107">
        <v>300</v>
      </c>
      <c r="K83" s="108">
        <v>1.95</v>
      </c>
      <c r="L83" s="106">
        <v>43354</v>
      </c>
      <c r="M83" s="95"/>
      <c r="N83" s="96"/>
      <c r="O83" s="96"/>
      <c r="P83" s="96"/>
      <c r="Q83" s="96"/>
      <c r="R83" s="109">
        <v>43361</v>
      </c>
      <c r="S83" s="65" t="s">
        <v>38</v>
      </c>
      <c r="T83" s="78">
        <v>517</v>
      </c>
      <c r="U83" s="80">
        <f t="shared" si="2"/>
        <v>1008.15</v>
      </c>
      <c r="V83" s="78"/>
      <c r="W83" s="79"/>
      <c r="X83" s="80">
        <f t="shared" si="3"/>
        <v>1008.15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11154</v>
      </c>
      <c r="D84" s="56" t="s">
        <v>355</v>
      </c>
      <c r="E84" s="57" t="s">
        <v>356</v>
      </c>
      <c r="F84" s="58" t="s">
        <v>37</v>
      </c>
      <c r="G84" s="55">
        <v>210</v>
      </c>
      <c r="H84" s="59">
        <v>1.365</v>
      </c>
      <c r="I84" s="93">
        <v>30899071</v>
      </c>
      <c r="J84" s="107">
        <v>210</v>
      </c>
      <c r="K84" s="108">
        <v>1.365</v>
      </c>
      <c r="L84" s="106">
        <v>43354</v>
      </c>
      <c r="M84" s="95"/>
      <c r="N84" s="96"/>
      <c r="O84" s="96"/>
      <c r="P84" s="96"/>
      <c r="Q84" s="96"/>
      <c r="R84" s="109">
        <v>43360</v>
      </c>
      <c r="S84" s="65" t="s">
        <v>38</v>
      </c>
      <c r="T84" s="78">
        <v>527</v>
      </c>
      <c r="U84" s="80">
        <f t="shared" si="2"/>
        <v>719.355</v>
      </c>
      <c r="V84" s="78"/>
      <c r="W84" s="79"/>
      <c r="X84" s="80">
        <f t="shared" si="3"/>
        <v>719.355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ht="19.5" customHeight="1" spans="2:255">
      <c r="B85" s="54"/>
      <c r="C85" s="55">
        <v>11155</v>
      </c>
      <c r="D85" s="56" t="s">
        <v>121</v>
      </c>
      <c r="E85" s="57" t="s">
        <v>122</v>
      </c>
      <c r="F85" s="58" t="s">
        <v>37</v>
      </c>
      <c r="G85" s="55">
        <v>200</v>
      </c>
      <c r="H85" s="59">
        <v>1.3</v>
      </c>
      <c r="I85" s="93">
        <v>30899072</v>
      </c>
      <c r="J85" s="107">
        <v>200</v>
      </c>
      <c r="K85" s="108">
        <v>1.3</v>
      </c>
      <c r="L85" s="106">
        <v>43354</v>
      </c>
      <c r="M85" s="95"/>
      <c r="N85" s="96"/>
      <c r="O85" s="96"/>
      <c r="P85" s="96"/>
      <c r="Q85" s="96"/>
      <c r="R85" s="109">
        <v>43360</v>
      </c>
      <c r="S85" s="65" t="s">
        <v>38</v>
      </c>
      <c r="T85" s="78">
        <v>593</v>
      </c>
      <c r="U85" s="80">
        <f t="shared" si="2"/>
        <v>770.9</v>
      </c>
      <c r="V85" s="78"/>
      <c r="W85" s="79"/>
      <c r="X85" s="80">
        <f t="shared" si="3"/>
        <v>770.9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customHeight="1" spans="2:255">
      <c r="B86" s="54"/>
      <c r="C86" s="55">
        <v>11157</v>
      </c>
      <c r="D86" s="56" t="s">
        <v>66</v>
      </c>
      <c r="E86" s="57" t="s">
        <v>51</v>
      </c>
      <c r="F86" s="58" t="s">
        <v>37</v>
      </c>
      <c r="G86" s="55">
        <v>920</v>
      </c>
      <c r="H86" s="59">
        <v>8.43</v>
      </c>
      <c r="I86" s="93">
        <v>30899073</v>
      </c>
      <c r="J86" s="107">
        <v>920</v>
      </c>
      <c r="K86" s="108">
        <v>8.43</v>
      </c>
      <c r="L86" s="106">
        <v>43356</v>
      </c>
      <c r="M86" s="95"/>
      <c r="N86" s="96"/>
      <c r="O86" s="96"/>
      <c r="P86" s="96"/>
      <c r="Q86" s="96"/>
      <c r="R86" s="109">
        <v>43361</v>
      </c>
      <c r="S86" s="65" t="s">
        <v>38</v>
      </c>
      <c r="T86" s="78">
        <v>540</v>
      </c>
      <c r="U86" s="80">
        <f t="shared" si="2"/>
        <v>4552.2</v>
      </c>
      <c r="V86" s="78"/>
      <c r="W86" s="79"/>
      <c r="X86" s="80">
        <f t="shared" si="3"/>
        <v>4552.2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ht="19.5" customHeight="1" spans="2:255">
      <c r="B87" s="54"/>
      <c r="C87" s="55">
        <v>11158</v>
      </c>
      <c r="D87" s="56" t="s">
        <v>169</v>
      </c>
      <c r="E87" s="57" t="s">
        <v>51</v>
      </c>
      <c r="F87" s="58" t="s">
        <v>37</v>
      </c>
      <c r="G87" s="55">
        <v>210</v>
      </c>
      <c r="H87" s="59">
        <v>1.344</v>
      </c>
      <c r="I87" s="93">
        <v>30899074</v>
      </c>
      <c r="J87" s="107">
        <v>210</v>
      </c>
      <c r="K87" s="108">
        <v>1.344</v>
      </c>
      <c r="L87" s="106">
        <v>43356</v>
      </c>
      <c r="M87" s="95"/>
      <c r="N87" s="96"/>
      <c r="O87" s="96"/>
      <c r="P87" s="96"/>
      <c r="Q87" s="96"/>
      <c r="R87" s="109">
        <v>43360</v>
      </c>
      <c r="S87" s="65" t="s">
        <v>38</v>
      </c>
      <c r="T87" s="78">
        <v>580</v>
      </c>
      <c r="U87" s="80">
        <f t="shared" si="2"/>
        <v>779.52</v>
      </c>
      <c r="V87" s="78"/>
      <c r="W87" s="79"/>
      <c r="X87" s="80">
        <f t="shared" si="3"/>
        <v>779.52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customHeight="1" spans="2:255">
      <c r="B88" s="54"/>
      <c r="C88" s="55">
        <v>11159</v>
      </c>
      <c r="D88" s="56" t="s">
        <v>413</v>
      </c>
      <c r="E88" s="57" t="s">
        <v>51</v>
      </c>
      <c r="F88" s="58" t="s">
        <v>37</v>
      </c>
      <c r="G88" s="55">
        <v>800</v>
      </c>
      <c r="H88" s="59">
        <v>5.12</v>
      </c>
      <c r="I88" s="93">
        <v>30899075</v>
      </c>
      <c r="J88" s="107">
        <v>800</v>
      </c>
      <c r="K88" s="108">
        <v>5.12</v>
      </c>
      <c r="L88" s="106">
        <v>43356</v>
      </c>
      <c r="M88" s="95"/>
      <c r="N88" s="96"/>
      <c r="O88" s="96"/>
      <c r="P88" s="96"/>
      <c r="Q88" s="96"/>
      <c r="R88" s="109">
        <v>43362</v>
      </c>
      <c r="S88" s="65" t="s">
        <v>38</v>
      </c>
      <c r="T88" s="78">
        <v>540</v>
      </c>
      <c r="U88" s="80">
        <f t="shared" si="2"/>
        <v>2764.8</v>
      </c>
      <c r="V88" s="78"/>
      <c r="W88" s="79"/>
      <c r="X88" s="80">
        <f t="shared" si="3"/>
        <v>2764.8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Format="1" ht="19.5" customHeight="1" spans="2:255">
      <c r="B89" s="54"/>
      <c r="C89" s="55">
        <v>11160</v>
      </c>
      <c r="D89" s="56" t="s">
        <v>101</v>
      </c>
      <c r="E89" s="57" t="s">
        <v>102</v>
      </c>
      <c r="F89" s="58" t="s">
        <v>37</v>
      </c>
      <c r="G89" s="55">
        <v>200</v>
      </c>
      <c r="H89" s="59">
        <v>1.296</v>
      </c>
      <c r="I89" s="93">
        <v>30899076</v>
      </c>
      <c r="J89" s="107">
        <v>200</v>
      </c>
      <c r="K89" s="108">
        <v>1.296</v>
      </c>
      <c r="L89" s="106">
        <v>43355</v>
      </c>
      <c r="M89" s="95"/>
      <c r="N89" s="96"/>
      <c r="O89" s="96"/>
      <c r="P89" s="96"/>
      <c r="Q89" s="96"/>
      <c r="R89" s="109">
        <v>43368</v>
      </c>
      <c r="S89" s="65" t="s">
        <v>38</v>
      </c>
      <c r="T89" s="78">
        <v>894</v>
      </c>
      <c r="U89" s="80">
        <f t="shared" si="2"/>
        <v>1158.624</v>
      </c>
      <c r="V89" s="78"/>
      <c r="W89" s="79"/>
      <c r="X89" s="80">
        <f t="shared" si="3"/>
        <v>1158.624</v>
      </c>
      <c r="Y89" s="86"/>
      <c r="Z89" s="86"/>
      <c r="AA89" s="86"/>
      <c r="AB89" s="86"/>
      <c r="AC89" s="86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</row>
    <row r="90" customHeight="1" spans="2:29">
      <c r="B90" s="54"/>
      <c r="C90" s="55">
        <v>11162</v>
      </c>
      <c r="D90" s="56" t="s">
        <v>880</v>
      </c>
      <c r="E90" s="57" t="s">
        <v>239</v>
      </c>
      <c r="F90" s="58" t="s">
        <v>37</v>
      </c>
      <c r="G90" s="55">
        <v>200</v>
      </c>
      <c r="H90" s="59">
        <v>1.3</v>
      </c>
      <c r="I90" s="93">
        <v>30899077</v>
      </c>
      <c r="J90" s="107">
        <v>200</v>
      </c>
      <c r="K90" s="108">
        <v>1.3</v>
      </c>
      <c r="L90" s="106">
        <v>43354</v>
      </c>
      <c r="M90" s="95"/>
      <c r="N90" s="96"/>
      <c r="O90" s="96"/>
      <c r="P90" s="96"/>
      <c r="Q90" s="96"/>
      <c r="R90" s="109">
        <v>43363</v>
      </c>
      <c r="S90" s="65" t="s">
        <v>38</v>
      </c>
      <c r="T90" s="78">
        <v>599</v>
      </c>
      <c r="U90" s="80">
        <f t="shared" si="2"/>
        <v>778.7</v>
      </c>
      <c r="V90" s="78"/>
      <c r="W90" s="79"/>
      <c r="X90" s="80">
        <f t="shared" si="3"/>
        <v>778.7</v>
      </c>
      <c r="Y90" s="86"/>
      <c r="Z90" s="86"/>
      <c r="AA90" s="86"/>
      <c r="AB90" s="86"/>
      <c r="AC90" s="86"/>
    </row>
    <row r="91" customHeight="1" spans="2:29">
      <c r="B91" s="54"/>
      <c r="C91" s="55">
        <v>11163</v>
      </c>
      <c r="D91" s="56" t="s">
        <v>786</v>
      </c>
      <c r="E91" s="57" t="s">
        <v>241</v>
      </c>
      <c r="F91" s="58" t="s">
        <v>37</v>
      </c>
      <c r="G91" s="55">
        <v>200</v>
      </c>
      <c r="H91" s="59">
        <v>1.306</v>
      </c>
      <c r="I91" s="93">
        <v>30899078</v>
      </c>
      <c r="J91" s="107">
        <v>200</v>
      </c>
      <c r="K91" s="108">
        <v>1.306</v>
      </c>
      <c r="L91" s="106">
        <v>43354</v>
      </c>
      <c r="M91" s="95"/>
      <c r="N91" s="96"/>
      <c r="O91" s="96"/>
      <c r="P91" s="96"/>
      <c r="Q91" s="96"/>
      <c r="R91" s="109">
        <v>43363</v>
      </c>
      <c r="S91" s="65" t="s">
        <v>38</v>
      </c>
      <c r="T91" s="78">
        <v>651</v>
      </c>
      <c r="U91" s="80">
        <f t="shared" si="2"/>
        <v>850.206</v>
      </c>
      <c r="V91" s="78"/>
      <c r="W91" s="79"/>
      <c r="X91" s="80">
        <f t="shared" si="3"/>
        <v>850.206</v>
      </c>
      <c r="Y91" s="86"/>
      <c r="Z91" s="86"/>
      <c r="AA91" s="86"/>
      <c r="AB91" s="86"/>
      <c r="AC91" s="86"/>
    </row>
    <row r="92" customHeight="1" spans="2:29">
      <c r="B92" s="54"/>
      <c r="C92" s="55">
        <v>11167</v>
      </c>
      <c r="D92" s="56" t="s">
        <v>798</v>
      </c>
      <c r="E92" s="57" t="s">
        <v>527</v>
      </c>
      <c r="F92" s="58" t="s">
        <v>37</v>
      </c>
      <c r="G92" s="55">
        <v>200</v>
      </c>
      <c r="H92" s="59">
        <v>1.28</v>
      </c>
      <c r="I92" s="93">
        <v>30899079</v>
      </c>
      <c r="J92" s="107">
        <v>200</v>
      </c>
      <c r="K92" s="108">
        <v>1.28</v>
      </c>
      <c r="L92" s="106">
        <v>43355</v>
      </c>
      <c r="M92" s="95"/>
      <c r="N92" s="96"/>
      <c r="O92" s="96"/>
      <c r="P92" s="96"/>
      <c r="Q92" s="96"/>
      <c r="R92" s="109">
        <v>43360</v>
      </c>
      <c r="S92" s="65" t="s">
        <v>38</v>
      </c>
      <c r="T92" s="78">
        <v>633</v>
      </c>
      <c r="U92" s="80">
        <f t="shared" si="2"/>
        <v>810.24</v>
      </c>
      <c r="V92" s="78"/>
      <c r="W92" s="79"/>
      <c r="X92" s="80">
        <f t="shared" si="3"/>
        <v>810.24</v>
      </c>
      <c r="Y92" s="86"/>
      <c r="Z92" s="86"/>
      <c r="AA92" s="86"/>
      <c r="AB92" s="86"/>
      <c r="AC92" s="86"/>
    </row>
    <row r="93" customHeight="1" spans="2:29">
      <c r="B93" s="54"/>
      <c r="C93" s="55">
        <v>11168</v>
      </c>
      <c r="D93" s="56" t="s">
        <v>597</v>
      </c>
      <c r="E93" s="57" t="s">
        <v>598</v>
      </c>
      <c r="F93" s="58" t="s">
        <v>37</v>
      </c>
      <c r="G93" s="55">
        <v>300</v>
      </c>
      <c r="H93" s="59">
        <v>1.95</v>
      </c>
      <c r="I93" s="93">
        <v>30899080</v>
      </c>
      <c r="J93" s="107">
        <v>300</v>
      </c>
      <c r="K93" s="108">
        <v>1.95</v>
      </c>
      <c r="L93" s="106">
        <v>43354</v>
      </c>
      <c r="M93" s="95"/>
      <c r="N93" s="96"/>
      <c r="O93" s="96"/>
      <c r="P93" s="96"/>
      <c r="Q93" s="96"/>
      <c r="R93" s="109">
        <v>43360</v>
      </c>
      <c r="S93" s="65" t="s">
        <v>38</v>
      </c>
      <c r="T93" s="78">
        <v>793</v>
      </c>
      <c r="U93" s="80">
        <f t="shared" si="2"/>
        <v>1546.35</v>
      </c>
      <c r="V93" s="78"/>
      <c r="W93" s="79"/>
      <c r="X93" s="80">
        <f t="shared" si="3"/>
        <v>1546.35</v>
      </c>
      <c r="Y93" s="86"/>
      <c r="Z93" s="86"/>
      <c r="AA93" s="86"/>
      <c r="AB93" s="86"/>
      <c r="AC93" s="86"/>
    </row>
    <row r="94" customHeight="1" spans="2:29">
      <c r="B94" s="54"/>
      <c r="C94" s="55">
        <v>11171</v>
      </c>
      <c r="D94" s="56" t="s">
        <v>41</v>
      </c>
      <c r="E94" s="57" t="s">
        <v>40</v>
      </c>
      <c r="F94" s="58" t="s">
        <v>37</v>
      </c>
      <c r="G94" s="55">
        <v>1121</v>
      </c>
      <c r="H94" s="59">
        <v>7.1295</v>
      </c>
      <c r="I94" s="93">
        <v>30899081</v>
      </c>
      <c r="J94" s="107">
        <v>1121</v>
      </c>
      <c r="K94" s="108">
        <v>7.1295</v>
      </c>
      <c r="L94" s="106">
        <v>43354</v>
      </c>
      <c r="M94" s="95"/>
      <c r="N94" s="96"/>
      <c r="O94" s="96"/>
      <c r="P94" s="96"/>
      <c r="Q94" s="96"/>
      <c r="R94" s="109">
        <v>43357</v>
      </c>
      <c r="S94" s="65" t="s">
        <v>38</v>
      </c>
      <c r="T94" s="78">
        <v>529</v>
      </c>
      <c r="U94" s="80">
        <f t="shared" si="2"/>
        <v>3771.5055</v>
      </c>
      <c r="V94" s="78"/>
      <c r="W94" s="79"/>
      <c r="X94" s="80">
        <f t="shared" si="3"/>
        <v>3771.5055</v>
      </c>
      <c r="Y94" s="86"/>
      <c r="Z94" s="86"/>
      <c r="AA94" s="86"/>
      <c r="AB94" s="86"/>
      <c r="AC94" s="86"/>
    </row>
    <row r="95" customHeight="1" spans="2:29">
      <c r="B95" s="54"/>
      <c r="C95" s="55">
        <v>11172</v>
      </c>
      <c r="D95" s="56" t="s">
        <v>105</v>
      </c>
      <c r="E95" s="57" t="s">
        <v>40</v>
      </c>
      <c r="F95" s="58" t="s">
        <v>37</v>
      </c>
      <c r="G95" s="55">
        <v>900</v>
      </c>
      <c r="H95" s="59">
        <v>5.76</v>
      </c>
      <c r="I95" s="93">
        <v>30899082</v>
      </c>
      <c r="J95" s="107">
        <v>900</v>
      </c>
      <c r="K95" s="108">
        <v>5.76</v>
      </c>
      <c r="L95" s="106">
        <v>43354</v>
      </c>
      <c r="M95" s="95"/>
      <c r="N95" s="96"/>
      <c r="O95" s="96"/>
      <c r="P95" s="96"/>
      <c r="Q95" s="96"/>
      <c r="R95" s="109">
        <v>43357</v>
      </c>
      <c r="S95" s="65" t="s">
        <v>38</v>
      </c>
      <c r="T95" s="78">
        <v>529</v>
      </c>
      <c r="U95" s="80">
        <f t="shared" si="2"/>
        <v>3047.04</v>
      </c>
      <c r="V95" s="78"/>
      <c r="W95" s="79"/>
      <c r="X95" s="80">
        <f t="shared" si="3"/>
        <v>3047.04</v>
      </c>
      <c r="Y95" s="86"/>
      <c r="Z95" s="86"/>
      <c r="AA95" s="86"/>
      <c r="AB95" s="86"/>
      <c r="AC95" s="86"/>
    </row>
    <row r="96" customHeight="1" spans="2:29">
      <c r="B96" s="54"/>
      <c r="C96" s="55">
        <v>11173</v>
      </c>
      <c r="D96" s="56" t="s">
        <v>326</v>
      </c>
      <c r="E96" s="57" t="s">
        <v>149</v>
      </c>
      <c r="F96" s="58" t="s">
        <v>37</v>
      </c>
      <c r="G96" s="55">
        <v>250</v>
      </c>
      <c r="H96" s="59">
        <v>1.606</v>
      </c>
      <c r="I96" s="93">
        <v>30899083</v>
      </c>
      <c r="J96" s="107">
        <v>250</v>
      </c>
      <c r="K96" s="108">
        <v>1.606</v>
      </c>
      <c r="L96" s="106">
        <v>43355</v>
      </c>
      <c r="M96" s="95"/>
      <c r="N96" s="96"/>
      <c r="O96" s="96"/>
      <c r="P96" s="96"/>
      <c r="Q96" s="96"/>
      <c r="R96" s="109">
        <v>43361</v>
      </c>
      <c r="S96" s="65" t="s">
        <v>38</v>
      </c>
      <c r="T96" s="78">
        <v>754</v>
      </c>
      <c r="U96" s="80">
        <f t="shared" si="2"/>
        <v>1210.924</v>
      </c>
      <c r="V96" s="78"/>
      <c r="W96" s="79"/>
      <c r="X96" s="80">
        <f t="shared" si="3"/>
        <v>1210.924</v>
      </c>
      <c r="Y96" s="86"/>
      <c r="Z96" s="86"/>
      <c r="AA96" s="86"/>
      <c r="AB96" s="86"/>
      <c r="AC96" s="86"/>
    </row>
    <row r="97" customHeight="1" spans="2:29">
      <c r="B97" s="54"/>
      <c r="C97" s="55">
        <v>11174</v>
      </c>
      <c r="D97" s="56" t="s">
        <v>399</v>
      </c>
      <c r="E97" s="57" t="s">
        <v>36</v>
      </c>
      <c r="F97" s="58" t="s">
        <v>37</v>
      </c>
      <c r="G97" s="55">
        <v>440</v>
      </c>
      <c r="H97" s="59">
        <v>2.744</v>
      </c>
      <c r="I97" s="93">
        <v>30899084</v>
      </c>
      <c r="J97" s="107">
        <v>440</v>
      </c>
      <c r="K97" s="108">
        <v>2.744</v>
      </c>
      <c r="L97" s="106">
        <v>43355</v>
      </c>
      <c r="M97" s="95"/>
      <c r="N97" s="96"/>
      <c r="O97" s="96"/>
      <c r="P97" s="96"/>
      <c r="Q97" s="96"/>
      <c r="R97" s="109">
        <v>43361</v>
      </c>
      <c r="S97" s="65" t="s">
        <v>38</v>
      </c>
      <c r="T97" s="78">
        <v>715</v>
      </c>
      <c r="U97" s="80">
        <f t="shared" si="2"/>
        <v>1961.96</v>
      </c>
      <c r="V97" s="78"/>
      <c r="W97" s="79"/>
      <c r="X97" s="80">
        <f t="shared" si="3"/>
        <v>1961.96</v>
      </c>
      <c r="Y97" s="86"/>
      <c r="Z97" s="86"/>
      <c r="AA97" s="86"/>
      <c r="AB97" s="86"/>
      <c r="AC97" s="86"/>
    </row>
    <row r="98" customHeight="1" spans="2:29">
      <c r="B98" s="54"/>
      <c r="C98" s="55">
        <v>11175</v>
      </c>
      <c r="D98" s="56" t="s">
        <v>103</v>
      </c>
      <c r="E98" s="57" t="s">
        <v>104</v>
      </c>
      <c r="F98" s="58" t="s">
        <v>37</v>
      </c>
      <c r="G98" s="55">
        <v>600</v>
      </c>
      <c r="H98" s="59">
        <v>3.84</v>
      </c>
      <c r="I98" s="93">
        <v>30899085</v>
      </c>
      <c r="J98" s="107">
        <v>600</v>
      </c>
      <c r="K98" s="108">
        <v>3.84</v>
      </c>
      <c r="L98" s="106">
        <v>43354</v>
      </c>
      <c r="M98" s="95"/>
      <c r="N98" s="96"/>
      <c r="O98" s="96"/>
      <c r="P98" s="96"/>
      <c r="Q98" s="96"/>
      <c r="R98" s="109">
        <v>43357</v>
      </c>
      <c r="S98" s="65" t="s">
        <v>38</v>
      </c>
      <c r="T98" s="78">
        <v>676</v>
      </c>
      <c r="U98" s="80">
        <f t="shared" si="2"/>
        <v>2595.84</v>
      </c>
      <c r="V98" s="78"/>
      <c r="W98" s="79"/>
      <c r="X98" s="80">
        <f t="shared" si="3"/>
        <v>2595.84</v>
      </c>
      <c r="Y98" s="86"/>
      <c r="Z98" s="86"/>
      <c r="AA98" s="86"/>
      <c r="AB98" s="86"/>
      <c r="AC98" s="86"/>
    </row>
    <row r="99" customHeight="1" spans="2:29">
      <c r="B99" s="54"/>
      <c r="C99" s="55">
        <v>11176</v>
      </c>
      <c r="D99" s="56" t="s">
        <v>767</v>
      </c>
      <c r="E99" s="57" t="s">
        <v>168</v>
      </c>
      <c r="F99" s="58" t="s">
        <v>37</v>
      </c>
      <c r="G99" s="55">
        <v>800</v>
      </c>
      <c r="H99" s="59">
        <v>5.2</v>
      </c>
      <c r="I99" s="93">
        <v>30899086</v>
      </c>
      <c r="J99" s="107">
        <v>800</v>
      </c>
      <c r="K99" s="108">
        <v>5.2</v>
      </c>
      <c r="L99" s="128">
        <v>43357</v>
      </c>
      <c r="M99" s="95"/>
      <c r="N99" s="96"/>
      <c r="O99" s="96"/>
      <c r="P99" s="96"/>
      <c r="Q99" s="96"/>
      <c r="R99" s="109">
        <v>43361</v>
      </c>
      <c r="S99" s="65" t="s">
        <v>38</v>
      </c>
      <c r="T99" s="78">
        <v>552</v>
      </c>
      <c r="U99" s="80">
        <f t="shared" si="2"/>
        <v>2870.4</v>
      </c>
      <c r="V99" s="78"/>
      <c r="W99" s="79"/>
      <c r="X99" s="80">
        <f t="shared" si="3"/>
        <v>2870.4</v>
      </c>
      <c r="Y99" s="86"/>
      <c r="Z99" s="86"/>
      <c r="AA99" s="86"/>
      <c r="AB99" s="86"/>
      <c r="AC99" s="86"/>
    </row>
    <row r="100" customHeight="1" spans="2:29">
      <c r="B100" s="54"/>
      <c r="C100" s="55">
        <v>11177</v>
      </c>
      <c r="D100" s="56" t="s">
        <v>881</v>
      </c>
      <c r="E100" s="57" t="s">
        <v>882</v>
      </c>
      <c r="F100" s="58" t="s">
        <v>37</v>
      </c>
      <c r="G100" s="55">
        <v>200</v>
      </c>
      <c r="H100" s="59">
        <v>1.469</v>
      </c>
      <c r="I100" s="93">
        <v>30899087</v>
      </c>
      <c r="J100" s="107">
        <v>200</v>
      </c>
      <c r="K100" s="108">
        <v>1.469</v>
      </c>
      <c r="L100" s="106">
        <v>43354</v>
      </c>
      <c r="M100" s="95"/>
      <c r="N100" s="96"/>
      <c r="O100" s="96"/>
      <c r="P100" s="96"/>
      <c r="Q100" s="96"/>
      <c r="R100" s="109">
        <v>43361</v>
      </c>
      <c r="S100" s="65" t="s">
        <v>38</v>
      </c>
      <c r="T100" s="78">
        <v>725</v>
      </c>
      <c r="U100" s="80">
        <f t="shared" si="2"/>
        <v>1065.025</v>
      </c>
      <c r="V100" s="78"/>
      <c r="W100" s="79"/>
      <c r="X100" s="80">
        <f t="shared" si="3"/>
        <v>1065.025</v>
      </c>
      <c r="Y100" s="86"/>
      <c r="Z100" s="86"/>
      <c r="AA100" s="86"/>
      <c r="AB100" s="86"/>
      <c r="AC100" s="86"/>
    </row>
    <row r="101" customHeight="1" spans="2:29">
      <c r="B101" s="54"/>
      <c r="C101" s="55">
        <v>11178</v>
      </c>
      <c r="D101" s="56" t="s">
        <v>209</v>
      </c>
      <c r="E101" s="57" t="s">
        <v>210</v>
      </c>
      <c r="F101" s="58" t="s">
        <v>37</v>
      </c>
      <c r="G101" s="55">
        <v>600</v>
      </c>
      <c r="H101" s="59">
        <v>4.04</v>
      </c>
      <c r="I101" s="93">
        <v>30899088</v>
      </c>
      <c r="J101" s="107">
        <v>600</v>
      </c>
      <c r="K101" s="108">
        <v>4.04</v>
      </c>
      <c r="L101" s="106">
        <v>43354</v>
      </c>
      <c r="M101" s="95"/>
      <c r="N101" s="96"/>
      <c r="O101" s="96"/>
      <c r="P101" s="96"/>
      <c r="Q101" s="96"/>
      <c r="R101" s="109">
        <v>43363</v>
      </c>
      <c r="S101" s="65" t="s">
        <v>38</v>
      </c>
      <c r="T101" s="78">
        <v>563</v>
      </c>
      <c r="U101" s="80">
        <f t="shared" si="2"/>
        <v>2274.52</v>
      </c>
      <c r="V101" s="78"/>
      <c r="W101" s="79"/>
      <c r="X101" s="80">
        <f t="shared" si="3"/>
        <v>2274.52</v>
      </c>
      <c r="Y101" s="86"/>
      <c r="Z101" s="86"/>
      <c r="AA101" s="86"/>
      <c r="AB101" s="86"/>
      <c r="AC101" s="86"/>
    </row>
    <row r="102" customHeight="1" spans="2:29">
      <c r="B102" s="54"/>
      <c r="C102" s="55">
        <v>11201</v>
      </c>
      <c r="D102" s="56" t="s">
        <v>99</v>
      </c>
      <c r="E102" s="89" t="s">
        <v>40</v>
      </c>
      <c r="F102" s="58" t="s">
        <v>37</v>
      </c>
      <c r="G102" s="55">
        <v>1650</v>
      </c>
      <c r="H102" s="59">
        <v>10.605</v>
      </c>
      <c r="I102" s="93">
        <v>30899089</v>
      </c>
      <c r="J102" s="107">
        <v>1650</v>
      </c>
      <c r="K102" s="108">
        <v>10.605</v>
      </c>
      <c r="L102" s="106">
        <v>43354</v>
      </c>
      <c r="M102" s="95"/>
      <c r="N102" s="96"/>
      <c r="O102" s="96"/>
      <c r="P102" s="96"/>
      <c r="Q102" s="96"/>
      <c r="R102" s="109">
        <v>43357</v>
      </c>
      <c r="S102" s="65" t="s">
        <v>38</v>
      </c>
      <c r="T102" s="78">
        <v>479</v>
      </c>
      <c r="U102" s="80">
        <f t="shared" si="2"/>
        <v>5079.795</v>
      </c>
      <c r="V102" s="78"/>
      <c r="W102" s="79"/>
      <c r="X102" s="80">
        <f t="shared" si="3"/>
        <v>5079.795</v>
      </c>
      <c r="Y102" s="86"/>
      <c r="Z102" s="86"/>
      <c r="AA102" s="86"/>
      <c r="AB102" s="86"/>
      <c r="AC102" s="86"/>
    </row>
    <row r="103" customHeight="1" spans="2:29">
      <c r="B103" s="54"/>
      <c r="C103" s="55">
        <v>11202</v>
      </c>
      <c r="D103" s="56" t="s">
        <v>99</v>
      </c>
      <c r="E103" s="57" t="s">
        <v>65</v>
      </c>
      <c r="F103" s="58" t="s">
        <v>37</v>
      </c>
      <c r="G103" s="55">
        <v>2450</v>
      </c>
      <c r="H103" s="59">
        <v>15.725</v>
      </c>
      <c r="I103" s="93">
        <v>30899090</v>
      </c>
      <c r="J103" s="107">
        <v>2450</v>
      </c>
      <c r="K103" s="108">
        <v>15.725</v>
      </c>
      <c r="L103" s="128">
        <v>43357</v>
      </c>
      <c r="M103" s="95"/>
      <c r="N103" s="96"/>
      <c r="O103" s="96"/>
      <c r="P103" s="96"/>
      <c r="Q103" s="96"/>
      <c r="R103" s="109">
        <v>43364</v>
      </c>
      <c r="S103" s="65" t="s">
        <v>38</v>
      </c>
      <c r="T103" s="78">
        <v>518</v>
      </c>
      <c r="U103" s="80">
        <f t="shared" si="2"/>
        <v>8145.55</v>
      </c>
      <c r="V103" s="78"/>
      <c r="W103" s="79"/>
      <c r="X103" s="80">
        <f t="shared" si="3"/>
        <v>8145.55</v>
      </c>
      <c r="Y103" s="86"/>
      <c r="Z103" s="86"/>
      <c r="AA103" s="86"/>
      <c r="AB103" s="86"/>
      <c r="AC103" s="86"/>
    </row>
    <row r="104" customHeight="1" spans="2:29">
      <c r="B104" s="54"/>
      <c r="C104" s="55">
        <v>11203</v>
      </c>
      <c r="D104" s="56" t="s">
        <v>170</v>
      </c>
      <c r="E104" s="90" t="s">
        <v>171</v>
      </c>
      <c r="F104" s="58" t="s">
        <v>37</v>
      </c>
      <c r="G104" s="55">
        <v>200</v>
      </c>
      <c r="H104" s="59">
        <v>1.4</v>
      </c>
      <c r="I104" s="93">
        <v>30899091</v>
      </c>
      <c r="J104" s="107">
        <v>200</v>
      </c>
      <c r="K104" s="108">
        <v>1.4</v>
      </c>
      <c r="L104" s="106">
        <v>43354</v>
      </c>
      <c r="M104" s="95"/>
      <c r="N104" s="96"/>
      <c r="O104" s="96"/>
      <c r="P104" s="96"/>
      <c r="Q104" s="96"/>
      <c r="R104" s="109">
        <v>43361</v>
      </c>
      <c r="S104" s="65" t="s">
        <v>38</v>
      </c>
      <c r="T104" s="78">
        <v>683</v>
      </c>
      <c r="U104" s="80">
        <f t="shared" si="2"/>
        <v>956.2</v>
      </c>
      <c r="V104" s="78"/>
      <c r="W104" s="79"/>
      <c r="X104" s="80">
        <f t="shared" si="3"/>
        <v>956.2</v>
      </c>
      <c r="Y104" s="86"/>
      <c r="Z104" s="86"/>
      <c r="AA104" s="86"/>
      <c r="AB104" s="86"/>
      <c r="AC104" s="86"/>
    </row>
    <row r="105" customHeight="1" spans="2:29">
      <c r="B105" s="54"/>
      <c r="C105" s="55">
        <v>11204</v>
      </c>
      <c r="D105" s="56" t="s">
        <v>883</v>
      </c>
      <c r="E105" s="57" t="s">
        <v>178</v>
      </c>
      <c r="F105" s="58" t="s">
        <v>37</v>
      </c>
      <c r="G105" s="55">
        <v>300</v>
      </c>
      <c r="H105" s="59">
        <v>1.92</v>
      </c>
      <c r="I105" s="93">
        <v>30899092</v>
      </c>
      <c r="J105" s="107">
        <v>300</v>
      </c>
      <c r="K105" s="108">
        <v>1.92</v>
      </c>
      <c r="L105" s="106">
        <v>43354</v>
      </c>
      <c r="M105" s="95"/>
      <c r="N105" s="96"/>
      <c r="O105" s="96"/>
      <c r="P105" s="96"/>
      <c r="Q105" s="96"/>
      <c r="R105" s="109">
        <v>43359</v>
      </c>
      <c r="S105" s="65" t="s">
        <v>38</v>
      </c>
      <c r="T105" s="78">
        <v>686</v>
      </c>
      <c r="U105" s="80">
        <f t="shared" si="2"/>
        <v>1317.12</v>
      </c>
      <c r="V105" s="78"/>
      <c r="W105" s="79"/>
      <c r="X105" s="80">
        <f t="shared" si="3"/>
        <v>1317.12</v>
      </c>
      <c r="Y105" s="86"/>
      <c r="Z105" s="86"/>
      <c r="AA105" s="86"/>
      <c r="AB105" s="86"/>
      <c r="AC105" s="86"/>
    </row>
    <row r="106" customHeight="1" spans="2:29">
      <c r="B106" s="54"/>
      <c r="C106" s="55">
        <v>11205</v>
      </c>
      <c r="D106" s="56" t="s">
        <v>52</v>
      </c>
      <c r="E106" s="57" t="s">
        <v>53</v>
      </c>
      <c r="F106" s="58" t="s">
        <v>37</v>
      </c>
      <c r="G106" s="55">
        <v>790</v>
      </c>
      <c r="H106" s="59">
        <v>5.266</v>
      </c>
      <c r="I106" s="93">
        <v>30899093</v>
      </c>
      <c r="J106" s="107">
        <v>790</v>
      </c>
      <c r="K106" s="108">
        <v>5.266</v>
      </c>
      <c r="L106" s="106">
        <v>43354</v>
      </c>
      <c r="M106" s="95"/>
      <c r="N106" s="96"/>
      <c r="O106" s="96"/>
      <c r="P106" s="96"/>
      <c r="Q106" s="96"/>
      <c r="R106" s="109">
        <v>43359</v>
      </c>
      <c r="S106" s="65" t="s">
        <v>38</v>
      </c>
      <c r="T106" s="78">
        <v>500</v>
      </c>
      <c r="U106" s="80">
        <f t="shared" si="2"/>
        <v>2633</v>
      </c>
      <c r="V106" s="78"/>
      <c r="W106" s="79"/>
      <c r="X106" s="80">
        <f t="shared" si="3"/>
        <v>2633</v>
      </c>
      <c r="Y106" s="86"/>
      <c r="Z106" s="86"/>
      <c r="AA106" s="86"/>
      <c r="AB106" s="86"/>
      <c r="AC106" s="86"/>
    </row>
    <row r="107" customHeight="1" spans="2:29">
      <c r="B107" s="54"/>
      <c r="C107" s="55">
        <v>11206</v>
      </c>
      <c r="D107" s="56" t="s">
        <v>390</v>
      </c>
      <c r="E107" s="57" t="s">
        <v>391</v>
      </c>
      <c r="F107" s="58" t="s">
        <v>37</v>
      </c>
      <c r="G107" s="55">
        <v>380</v>
      </c>
      <c r="H107" s="59">
        <v>2.622</v>
      </c>
      <c r="I107" s="93">
        <v>30899094</v>
      </c>
      <c r="J107" s="107">
        <v>380</v>
      </c>
      <c r="K107" s="108">
        <v>2.622</v>
      </c>
      <c r="L107" s="106">
        <v>43354</v>
      </c>
      <c r="M107" s="95"/>
      <c r="N107" s="96"/>
      <c r="O107" s="96"/>
      <c r="P107" s="96"/>
      <c r="Q107" s="96"/>
      <c r="R107" s="109">
        <v>43358</v>
      </c>
      <c r="S107" s="65" t="s">
        <v>38</v>
      </c>
      <c r="T107" s="78">
        <v>659</v>
      </c>
      <c r="U107" s="80">
        <f t="shared" si="2"/>
        <v>1727.898</v>
      </c>
      <c r="V107" s="78"/>
      <c r="W107" s="79"/>
      <c r="X107" s="80">
        <f t="shared" si="3"/>
        <v>1727.898</v>
      </c>
      <c r="Y107" s="86"/>
      <c r="Z107" s="86"/>
      <c r="AA107" s="86"/>
      <c r="AB107" s="86"/>
      <c r="AC107" s="86"/>
    </row>
    <row r="108" customHeight="1" spans="2:29">
      <c r="B108" s="54"/>
      <c r="C108" s="55">
        <v>11207</v>
      </c>
      <c r="D108" s="56" t="s">
        <v>503</v>
      </c>
      <c r="E108" s="57" t="s">
        <v>504</v>
      </c>
      <c r="F108" s="58" t="s">
        <v>37</v>
      </c>
      <c r="G108" s="55">
        <v>200</v>
      </c>
      <c r="H108" s="59">
        <v>1.3</v>
      </c>
      <c r="I108" s="93">
        <v>30899095</v>
      </c>
      <c r="J108" s="107">
        <v>200</v>
      </c>
      <c r="K108" s="108">
        <v>1.3</v>
      </c>
      <c r="L108" s="106">
        <v>43354</v>
      </c>
      <c r="M108" s="95"/>
      <c r="N108" s="96"/>
      <c r="O108" s="96"/>
      <c r="P108" s="96"/>
      <c r="Q108" s="96"/>
      <c r="R108" s="109">
        <v>43358</v>
      </c>
      <c r="S108" s="65" t="s">
        <v>38</v>
      </c>
      <c r="T108" s="78">
        <v>604</v>
      </c>
      <c r="U108" s="80">
        <f t="shared" si="2"/>
        <v>785.2</v>
      </c>
      <c r="V108" s="78"/>
      <c r="W108" s="79"/>
      <c r="X108" s="80">
        <f t="shared" si="3"/>
        <v>785.2</v>
      </c>
      <c r="Y108" s="86"/>
      <c r="Z108" s="86"/>
      <c r="AA108" s="86"/>
      <c r="AB108" s="86"/>
      <c r="AC108" s="86"/>
    </row>
    <row r="109" customHeight="1" spans="2:29">
      <c r="B109" s="54"/>
      <c r="C109" s="55">
        <v>11209</v>
      </c>
      <c r="D109" s="91" t="s">
        <v>68</v>
      </c>
      <c r="E109" s="57" t="s">
        <v>65</v>
      </c>
      <c r="F109" s="58" t="s">
        <v>37</v>
      </c>
      <c r="G109" s="55">
        <v>3500</v>
      </c>
      <c r="H109" s="59">
        <v>31.5</v>
      </c>
      <c r="I109" s="93">
        <v>30899096</v>
      </c>
      <c r="J109" s="107">
        <v>3500</v>
      </c>
      <c r="K109" s="108">
        <v>31.5</v>
      </c>
      <c r="L109" s="106">
        <v>43354</v>
      </c>
      <c r="M109" s="95"/>
      <c r="N109" s="96"/>
      <c r="O109" s="96"/>
      <c r="P109" s="96"/>
      <c r="Q109" s="96"/>
      <c r="R109" s="109">
        <v>43358</v>
      </c>
      <c r="S109" s="65" t="s">
        <v>38</v>
      </c>
      <c r="T109" s="78">
        <v>518</v>
      </c>
      <c r="U109" s="80">
        <f t="shared" si="2"/>
        <v>16317</v>
      </c>
      <c r="V109" s="78"/>
      <c r="W109" s="79"/>
      <c r="X109" s="80">
        <f t="shared" si="3"/>
        <v>16317</v>
      </c>
      <c r="Y109" s="86"/>
      <c r="Z109" s="86"/>
      <c r="AA109" s="86"/>
      <c r="AB109" s="86"/>
      <c r="AC109" s="86"/>
    </row>
    <row r="110" customHeight="1" spans="2:29">
      <c r="B110" s="54"/>
      <c r="C110" s="55">
        <v>11210</v>
      </c>
      <c r="D110" s="56" t="s">
        <v>64</v>
      </c>
      <c r="E110" s="57" t="s">
        <v>65</v>
      </c>
      <c r="F110" s="58" t="s">
        <v>37</v>
      </c>
      <c r="G110" s="55">
        <v>650</v>
      </c>
      <c r="H110" s="59">
        <v>4.505</v>
      </c>
      <c r="I110" s="93">
        <v>30899097</v>
      </c>
      <c r="J110" s="107">
        <v>650</v>
      </c>
      <c r="K110" s="108">
        <v>4.505</v>
      </c>
      <c r="L110" s="128">
        <v>43357</v>
      </c>
      <c r="M110" s="95"/>
      <c r="N110" s="96"/>
      <c r="O110" s="96"/>
      <c r="P110" s="96"/>
      <c r="Q110" s="96"/>
      <c r="R110" s="109">
        <v>43364</v>
      </c>
      <c r="S110" s="65" t="s">
        <v>38</v>
      </c>
      <c r="T110" s="78">
        <v>598</v>
      </c>
      <c r="U110" s="80">
        <f t="shared" si="2"/>
        <v>2693.99</v>
      </c>
      <c r="V110" s="78"/>
      <c r="W110" s="79"/>
      <c r="X110" s="80">
        <f t="shared" si="3"/>
        <v>2693.99</v>
      </c>
      <c r="Y110" s="86"/>
      <c r="Z110" s="86"/>
      <c r="AA110" s="86"/>
      <c r="AB110" s="86"/>
      <c r="AC110" s="86"/>
    </row>
    <row r="111" customHeight="1" spans="2:29">
      <c r="B111" s="54"/>
      <c r="C111" s="55">
        <v>11211</v>
      </c>
      <c r="D111" s="56" t="s">
        <v>774</v>
      </c>
      <c r="E111" s="57" t="s">
        <v>635</v>
      </c>
      <c r="F111" s="58" t="s">
        <v>37</v>
      </c>
      <c r="G111" s="55">
        <v>220</v>
      </c>
      <c r="H111" s="92">
        <v>1.408</v>
      </c>
      <c r="I111" s="93">
        <v>30899098</v>
      </c>
      <c r="J111" s="107">
        <v>220</v>
      </c>
      <c r="K111" s="108">
        <v>1.408</v>
      </c>
      <c r="L111" s="106">
        <v>43354</v>
      </c>
      <c r="M111" s="95"/>
      <c r="N111" s="96"/>
      <c r="O111" s="96"/>
      <c r="P111" s="96"/>
      <c r="Q111" s="96"/>
      <c r="R111" s="109">
        <v>43357</v>
      </c>
      <c r="S111" s="65" t="s">
        <v>38</v>
      </c>
      <c r="T111" s="78">
        <v>881</v>
      </c>
      <c r="U111" s="80">
        <f t="shared" si="2"/>
        <v>1240.448</v>
      </c>
      <c r="V111" s="78"/>
      <c r="W111" s="79"/>
      <c r="X111" s="80">
        <f t="shared" si="3"/>
        <v>1240.448</v>
      </c>
      <c r="Y111" s="86"/>
      <c r="Z111" s="86"/>
      <c r="AA111" s="86"/>
      <c r="AB111" s="86"/>
      <c r="AC111" s="86"/>
    </row>
    <row r="112" customHeight="1" spans="2:29">
      <c r="B112" s="54"/>
      <c r="C112" s="55">
        <v>11212</v>
      </c>
      <c r="D112" s="56" t="s">
        <v>430</v>
      </c>
      <c r="E112" s="57" t="s">
        <v>65</v>
      </c>
      <c r="F112" s="58" t="s">
        <v>37</v>
      </c>
      <c r="G112" s="55">
        <v>730</v>
      </c>
      <c r="H112" s="59">
        <v>4.887</v>
      </c>
      <c r="I112" s="93">
        <v>30899099</v>
      </c>
      <c r="J112" s="107">
        <v>730</v>
      </c>
      <c r="K112" s="108">
        <v>4.887</v>
      </c>
      <c r="L112" s="128">
        <v>43357</v>
      </c>
      <c r="M112" s="95"/>
      <c r="N112" s="96"/>
      <c r="O112" s="96"/>
      <c r="P112" s="96"/>
      <c r="Q112" s="96"/>
      <c r="R112" s="109">
        <v>43362</v>
      </c>
      <c r="S112" s="65" t="s">
        <v>38</v>
      </c>
      <c r="T112" s="78">
        <v>598</v>
      </c>
      <c r="U112" s="80">
        <f t="shared" si="2"/>
        <v>2922.426</v>
      </c>
      <c r="V112" s="78"/>
      <c r="W112" s="79"/>
      <c r="X112" s="80">
        <f t="shared" si="3"/>
        <v>2922.426</v>
      </c>
      <c r="Y112" s="86"/>
      <c r="Z112" s="86"/>
      <c r="AA112" s="86"/>
      <c r="AB112" s="86"/>
      <c r="AC112" s="86"/>
    </row>
    <row r="113" ht="22.5" customHeight="1" spans="2:29">
      <c r="B113" s="54"/>
      <c r="C113" s="55">
        <v>11214</v>
      </c>
      <c r="D113" s="56" t="s">
        <v>161</v>
      </c>
      <c r="E113" s="57" t="s">
        <v>162</v>
      </c>
      <c r="F113" s="58" t="s">
        <v>37</v>
      </c>
      <c r="G113" s="55">
        <v>735</v>
      </c>
      <c r="H113" s="59">
        <v>5.36825</v>
      </c>
      <c r="I113" s="93">
        <v>30899100</v>
      </c>
      <c r="J113" s="107">
        <v>735</v>
      </c>
      <c r="K113" s="108">
        <v>5.36825</v>
      </c>
      <c r="L113" s="106">
        <v>43354</v>
      </c>
      <c r="M113" s="95"/>
      <c r="N113" s="96"/>
      <c r="O113" s="96"/>
      <c r="P113" s="96"/>
      <c r="Q113" s="96"/>
      <c r="R113" s="109">
        <v>43360</v>
      </c>
      <c r="S113" s="65" t="s">
        <v>38</v>
      </c>
      <c r="T113" s="78">
        <v>552</v>
      </c>
      <c r="U113" s="80">
        <f t="shared" si="2"/>
        <v>2963.274</v>
      </c>
      <c r="V113" s="78"/>
      <c r="W113" s="79"/>
      <c r="X113" s="80">
        <f t="shared" si="3"/>
        <v>2963.274</v>
      </c>
      <c r="Y113" s="86"/>
      <c r="Z113" s="86"/>
      <c r="AA113" s="86"/>
      <c r="AB113" s="86"/>
      <c r="AC113" s="86"/>
    </row>
    <row r="114" customHeight="1" spans="2:29">
      <c r="B114" s="54">
        <v>43354</v>
      </c>
      <c r="C114" s="55">
        <v>11244</v>
      </c>
      <c r="D114" s="56" t="s">
        <v>227</v>
      </c>
      <c r="E114" s="57" t="s">
        <v>228</v>
      </c>
      <c r="F114" s="58" t="s">
        <v>37</v>
      </c>
      <c r="G114" s="55">
        <v>600</v>
      </c>
      <c r="H114" s="59">
        <v>4.0521</v>
      </c>
      <c r="I114" s="93">
        <v>30899001</v>
      </c>
      <c r="J114" s="107">
        <v>600</v>
      </c>
      <c r="K114" s="108">
        <v>4.0521</v>
      </c>
      <c r="L114" s="106">
        <v>43357</v>
      </c>
      <c r="M114" s="95"/>
      <c r="N114" s="96"/>
      <c r="O114" s="96"/>
      <c r="P114" s="96"/>
      <c r="Q114" s="96"/>
      <c r="R114" s="109">
        <v>43360</v>
      </c>
      <c r="S114" s="65" t="s">
        <v>38</v>
      </c>
      <c r="T114" s="78">
        <v>426</v>
      </c>
      <c r="U114" s="80">
        <f t="shared" si="2"/>
        <v>1726.1946</v>
      </c>
      <c r="V114" s="78"/>
      <c r="W114" s="79"/>
      <c r="X114" s="80">
        <f t="shared" si="3"/>
        <v>1726.1946</v>
      </c>
      <c r="Y114" s="86"/>
      <c r="Z114" s="86"/>
      <c r="AA114" s="86"/>
      <c r="AB114" s="86"/>
      <c r="AC114" s="86"/>
    </row>
    <row r="115" customHeight="1" spans="2:29">
      <c r="B115" s="54"/>
      <c r="C115" s="55">
        <v>11245</v>
      </c>
      <c r="D115" s="56" t="s">
        <v>169</v>
      </c>
      <c r="E115" s="57" t="s">
        <v>51</v>
      </c>
      <c r="F115" s="58" t="s">
        <v>37</v>
      </c>
      <c r="G115" s="55">
        <v>200</v>
      </c>
      <c r="H115" s="59">
        <v>1.28</v>
      </c>
      <c r="I115" s="93">
        <v>30899002</v>
      </c>
      <c r="J115" s="107">
        <v>200</v>
      </c>
      <c r="K115" s="108">
        <v>1.28</v>
      </c>
      <c r="L115" s="106">
        <v>43357</v>
      </c>
      <c r="M115" s="95"/>
      <c r="N115" s="96"/>
      <c r="O115" s="96"/>
      <c r="P115" s="96"/>
      <c r="Q115" s="96"/>
      <c r="R115" s="109">
        <v>43365</v>
      </c>
      <c r="S115" s="65" t="s">
        <v>38</v>
      </c>
      <c r="T115" s="78">
        <v>580</v>
      </c>
      <c r="U115" s="80">
        <f t="shared" si="2"/>
        <v>742.4</v>
      </c>
      <c r="V115" s="78"/>
      <c r="W115" s="79"/>
      <c r="X115" s="80">
        <f t="shared" si="3"/>
        <v>742.4</v>
      </c>
      <c r="Y115" s="86"/>
      <c r="Z115" s="86"/>
      <c r="AA115" s="86"/>
      <c r="AB115" s="86"/>
      <c r="AC115" s="86"/>
    </row>
    <row r="116" customHeight="1" spans="2:29">
      <c r="B116" s="54"/>
      <c r="C116" s="55">
        <v>11246</v>
      </c>
      <c r="D116" s="56" t="s">
        <v>225</v>
      </c>
      <c r="E116" s="57" t="s">
        <v>226</v>
      </c>
      <c r="F116" s="58" t="s">
        <v>37</v>
      </c>
      <c r="G116" s="55">
        <v>240</v>
      </c>
      <c r="H116" s="59">
        <v>1.546</v>
      </c>
      <c r="I116" s="93">
        <v>30899003</v>
      </c>
      <c r="J116" s="107">
        <v>240</v>
      </c>
      <c r="K116" s="108">
        <v>1.546</v>
      </c>
      <c r="L116" s="106">
        <v>43357</v>
      </c>
      <c r="M116" s="95"/>
      <c r="N116" s="96"/>
      <c r="O116" s="96"/>
      <c r="P116" s="96"/>
      <c r="Q116" s="96"/>
      <c r="R116" s="109">
        <v>43362</v>
      </c>
      <c r="S116" s="65" t="s">
        <v>38</v>
      </c>
      <c r="T116" s="78">
        <v>582</v>
      </c>
      <c r="U116" s="80">
        <f t="shared" si="2"/>
        <v>899.772</v>
      </c>
      <c r="V116" s="78"/>
      <c r="W116" s="79"/>
      <c r="X116" s="80">
        <f t="shared" si="3"/>
        <v>899.772</v>
      </c>
      <c r="Y116" s="86"/>
      <c r="Z116" s="86"/>
      <c r="AA116" s="86"/>
      <c r="AB116" s="86"/>
      <c r="AC116" s="86"/>
    </row>
    <row r="117" customHeight="1" spans="2:29">
      <c r="B117" s="54"/>
      <c r="C117" s="55">
        <v>11247</v>
      </c>
      <c r="D117" s="56" t="s">
        <v>127</v>
      </c>
      <c r="E117" s="57" t="s">
        <v>63</v>
      </c>
      <c r="F117" s="58" t="s">
        <v>37</v>
      </c>
      <c r="G117" s="55">
        <v>330</v>
      </c>
      <c r="H117" s="59">
        <v>2.517</v>
      </c>
      <c r="I117" s="93">
        <v>30899004</v>
      </c>
      <c r="J117" s="107">
        <v>330</v>
      </c>
      <c r="K117" s="108">
        <v>2.517</v>
      </c>
      <c r="L117" s="106">
        <v>43357</v>
      </c>
      <c r="M117" s="95"/>
      <c r="N117" s="96"/>
      <c r="O117" s="96"/>
      <c r="P117" s="96"/>
      <c r="Q117" s="96"/>
      <c r="R117" s="109">
        <v>43360</v>
      </c>
      <c r="S117" s="65" t="s">
        <v>38</v>
      </c>
      <c r="T117" s="78">
        <v>517</v>
      </c>
      <c r="U117" s="80">
        <f t="shared" si="2"/>
        <v>1301.289</v>
      </c>
      <c r="V117" s="78"/>
      <c r="W117" s="79"/>
      <c r="X117" s="80">
        <f t="shared" si="3"/>
        <v>1301.289</v>
      </c>
      <c r="Y117" s="86"/>
      <c r="Z117" s="86"/>
      <c r="AA117" s="86"/>
      <c r="AB117" s="86"/>
      <c r="AC117" s="86"/>
    </row>
    <row r="118" customHeight="1" spans="2:29">
      <c r="B118" s="54"/>
      <c r="C118" s="55">
        <v>11248</v>
      </c>
      <c r="D118" s="56" t="s">
        <v>355</v>
      </c>
      <c r="E118" s="57" t="s">
        <v>356</v>
      </c>
      <c r="F118" s="58" t="s">
        <v>37</v>
      </c>
      <c r="G118" s="55">
        <v>400</v>
      </c>
      <c r="H118" s="59">
        <v>2.6</v>
      </c>
      <c r="I118" s="93">
        <v>30899005</v>
      </c>
      <c r="J118" s="107">
        <v>400</v>
      </c>
      <c r="K118" s="108">
        <v>2.6</v>
      </c>
      <c r="L118" s="106">
        <v>43357</v>
      </c>
      <c r="M118" s="95"/>
      <c r="N118" s="96"/>
      <c r="O118" s="96"/>
      <c r="P118" s="96"/>
      <c r="Q118" s="96"/>
      <c r="R118" s="109">
        <v>43361</v>
      </c>
      <c r="S118" s="65" t="s">
        <v>38</v>
      </c>
      <c r="T118" s="78">
        <v>517</v>
      </c>
      <c r="U118" s="80">
        <f t="shared" si="2"/>
        <v>1344.2</v>
      </c>
      <c r="V118" s="78"/>
      <c r="W118" s="79"/>
      <c r="X118" s="80">
        <f t="shared" si="3"/>
        <v>1344.2</v>
      </c>
      <c r="Y118" s="86"/>
      <c r="Z118" s="86"/>
      <c r="AA118" s="86"/>
      <c r="AB118" s="86"/>
      <c r="AC118" s="86"/>
    </row>
    <row r="119" customHeight="1" spans="2:29">
      <c r="B119" s="54"/>
      <c r="C119" s="55">
        <v>11249</v>
      </c>
      <c r="D119" s="56" t="s">
        <v>523</v>
      </c>
      <c r="E119" s="57" t="s">
        <v>61</v>
      </c>
      <c r="F119" s="58" t="s">
        <v>37</v>
      </c>
      <c r="G119" s="55">
        <v>330</v>
      </c>
      <c r="H119" s="59">
        <v>2.112</v>
      </c>
      <c r="I119" s="93">
        <v>30899006</v>
      </c>
      <c r="J119" s="107">
        <v>330</v>
      </c>
      <c r="K119" s="108">
        <v>2.112</v>
      </c>
      <c r="L119" s="106">
        <v>43357</v>
      </c>
      <c r="M119" s="95"/>
      <c r="N119" s="96"/>
      <c r="O119" s="96"/>
      <c r="P119" s="96"/>
      <c r="Q119" s="96"/>
      <c r="R119" s="109">
        <v>43360</v>
      </c>
      <c r="S119" s="65" t="s">
        <v>38</v>
      </c>
      <c r="T119" s="78">
        <v>400</v>
      </c>
      <c r="U119" s="80">
        <f t="shared" si="2"/>
        <v>844.8</v>
      </c>
      <c r="V119" s="78"/>
      <c r="W119" s="79"/>
      <c r="X119" s="80">
        <f t="shared" si="3"/>
        <v>844.8</v>
      </c>
      <c r="Y119" s="86"/>
      <c r="Z119" s="86"/>
      <c r="AA119" s="86"/>
      <c r="AB119" s="86"/>
      <c r="AC119" s="86"/>
    </row>
    <row r="120" customHeight="1" spans="2:29">
      <c r="B120" s="54"/>
      <c r="C120" s="55">
        <v>11250</v>
      </c>
      <c r="D120" s="56" t="s">
        <v>125</v>
      </c>
      <c r="E120" s="57" t="s">
        <v>126</v>
      </c>
      <c r="F120" s="58" t="s">
        <v>37</v>
      </c>
      <c r="G120" s="55">
        <v>200</v>
      </c>
      <c r="H120" s="59">
        <v>1.52</v>
      </c>
      <c r="I120" s="93">
        <v>30899007</v>
      </c>
      <c r="J120" s="107">
        <v>200</v>
      </c>
      <c r="K120" s="108">
        <v>1.52</v>
      </c>
      <c r="L120" s="106">
        <v>43357</v>
      </c>
      <c r="M120" s="95"/>
      <c r="N120" s="96"/>
      <c r="O120" s="96"/>
      <c r="P120" s="96"/>
      <c r="Q120" s="96"/>
      <c r="R120" s="109">
        <v>43360</v>
      </c>
      <c r="S120" s="65" t="s">
        <v>38</v>
      </c>
      <c r="T120" s="78">
        <v>595</v>
      </c>
      <c r="U120" s="80">
        <f t="shared" si="2"/>
        <v>904.4</v>
      </c>
      <c r="V120" s="78"/>
      <c r="W120" s="79"/>
      <c r="X120" s="80">
        <f t="shared" si="3"/>
        <v>904.4</v>
      </c>
      <c r="Y120" s="86"/>
      <c r="Z120" s="86"/>
      <c r="AA120" s="86"/>
      <c r="AB120" s="86"/>
      <c r="AC120" s="86"/>
    </row>
    <row r="121" customHeight="1" spans="2:29">
      <c r="B121" s="54"/>
      <c r="C121" s="55">
        <v>11252</v>
      </c>
      <c r="D121" s="56" t="s">
        <v>305</v>
      </c>
      <c r="E121" s="57" t="s">
        <v>112</v>
      </c>
      <c r="F121" s="58" t="s">
        <v>37</v>
      </c>
      <c r="G121" s="55">
        <v>350</v>
      </c>
      <c r="H121" s="59">
        <v>2.255</v>
      </c>
      <c r="I121" s="93">
        <v>30899008</v>
      </c>
      <c r="J121" s="107">
        <v>350</v>
      </c>
      <c r="K121" s="108">
        <v>2.255</v>
      </c>
      <c r="L121" s="106">
        <v>43357</v>
      </c>
      <c r="M121" s="95"/>
      <c r="N121" s="96"/>
      <c r="O121" s="96"/>
      <c r="P121" s="96"/>
      <c r="Q121" s="96"/>
      <c r="R121" s="109">
        <v>43362</v>
      </c>
      <c r="S121" s="65" t="s">
        <v>38</v>
      </c>
      <c r="T121" s="78">
        <v>420</v>
      </c>
      <c r="U121" s="80">
        <f t="shared" si="2"/>
        <v>947.1</v>
      </c>
      <c r="V121" s="78"/>
      <c r="W121" s="79"/>
      <c r="X121" s="80">
        <f t="shared" si="3"/>
        <v>947.1</v>
      </c>
      <c r="Y121" s="86"/>
      <c r="Z121" s="86"/>
      <c r="AA121" s="86"/>
      <c r="AB121" s="86"/>
      <c r="AC121" s="86"/>
    </row>
    <row r="122" customHeight="1" spans="2:29">
      <c r="B122" s="54"/>
      <c r="C122" s="55">
        <v>11253</v>
      </c>
      <c r="D122" s="56" t="s">
        <v>131</v>
      </c>
      <c r="E122" s="57" t="s">
        <v>132</v>
      </c>
      <c r="F122" s="58" t="s">
        <v>37</v>
      </c>
      <c r="G122" s="55">
        <v>210</v>
      </c>
      <c r="H122" s="59">
        <v>1.3605</v>
      </c>
      <c r="I122" s="93">
        <v>30899009</v>
      </c>
      <c r="J122" s="107">
        <v>210</v>
      </c>
      <c r="K122" s="108">
        <v>1.3605</v>
      </c>
      <c r="L122" s="106">
        <v>43356</v>
      </c>
      <c r="M122" s="95"/>
      <c r="N122" s="96"/>
      <c r="O122" s="96"/>
      <c r="P122" s="96"/>
      <c r="Q122" s="96"/>
      <c r="R122" s="109">
        <v>43362</v>
      </c>
      <c r="S122" s="65" t="s">
        <v>38</v>
      </c>
      <c r="T122" s="78">
        <v>586</v>
      </c>
      <c r="U122" s="80">
        <f t="shared" si="2"/>
        <v>797.253</v>
      </c>
      <c r="V122" s="78"/>
      <c r="W122" s="79"/>
      <c r="X122" s="80">
        <f t="shared" si="3"/>
        <v>797.253</v>
      </c>
      <c r="Y122" s="86"/>
      <c r="Z122" s="86"/>
      <c r="AA122" s="86"/>
      <c r="AB122" s="86"/>
      <c r="AC122" s="86"/>
    </row>
    <row r="123" customHeight="1" spans="2:29">
      <c r="B123" s="54"/>
      <c r="C123" s="55">
        <v>11254</v>
      </c>
      <c r="D123" s="56" t="s">
        <v>617</v>
      </c>
      <c r="E123" s="57" t="s">
        <v>618</v>
      </c>
      <c r="F123" s="58" t="s">
        <v>37</v>
      </c>
      <c r="G123" s="55">
        <v>340</v>
      </c>
      <c r="H123" s="59">
        <v>3.016</v>
      </c>
      <c r="I123" s="93">
        <v>30899010</v>
      </c>
      <c r="J123" s="107">
        <v>340</v>
      </c>
      <c r="K123" s="108">
        <v>3.016</v>
      </c>
      <c r="L123" s="106">
        <v>43356</v>
      </c>
      <c r="M123" s="95"/>
      <c r="N123" s="96"/>
      <c r="O123" s="96"/>
      <c r="P123" s="96"/>
      <c r="Q123" s="96"/>
      <c r="R123" s="109">
        <v>43363</v>
      </c>
      <c r="S123" s="65" t="s">
        <v>38</v>
      </c>
      <c r="T123" s="78">
        <v>542</v>
      </c>
      <c r="U123" s="80">
        <f t="shared" si="2"/>
        <v>1634.672</v>
      </c>
      <c r="V123" s="78"/>
      <c r="W123" s="79"/>
      <c r="X123" s="80">
        <f t="shared" si="3"/>
        <v>1634.672</v>
      </c>
      <c r="Y123" s="86"/>
      <c r="Z123" s="86"/>
      <c r="AA123" s="86"/>
      <c r="AB123" s="86"/>
      <c r="AC123" s="86"/>
    </row>
    <row r="124" customHeight="1" spans="2:29">
      <c r="B124" s="54"/>
      <c r="C124" s="55">
        <v>11266</v>
      </c>
      <c r="D124" s="56" t="s">
        <v>203</v>
      </c>
      <c r="E124" s="57" t="s">
        <v>204</v>
      </c>
      <c r="F124" s="58" t="s">
        <v>37</v>
      </c>
      <c r="G124" s="55">
        <v>210</v>
      </c>
      <c r="H124" s="59">
        <v>1.346</v>
      </c>
      <c r="I124" s="93">
        <v>30899011</v>
      </c>
      <c r="J124" s="107">
        <v>210</v>
      </c>
      <c r="K124" s="108">
        <v>1.346</v>
      </c>
      <c r="L124" s="106">
        <v>43355</v>
      </c>
      <c r="M124" s="95"/>
      <c r="N124" s="96"/>
      <c r="O124" s="96"/>
      <c r="P124" s="96"/>
      <c r="Q124" s="96"/>
      <c r="R124" s="109">
        <v>43358</v>
      </c>
      <c r="S124" s="65" t="s">
        <v>38</v>
      </c>
      <c r="T124" s="78">
        <v>604</v>
      </c>
      <c r="U124" s="80">
        <f t="shared" si="2"/>
        <v>812.984</v>
      </c>
      <c r="V124" s="78"/>
      <c r="W124" s="79"/>
      <c r="X124" s="80">
        <f t="shared" si="3"/>
        <v>812.984</v>
      </c>
      <c r="Y124" s="86"/>
      <c r="Z124" s="86"/>
      <c r="AA124" s="86"/>
      <c r="AB124" s="86"/>
      <c r="AC124" s="86"/>
    </row>
    <row r="125" customHeight="1" spans="2:29">
      <c r="B125" s="54"/>
      <c r="C125" s="55">
        <v>11267</v>
      </c>
      <c r="D125" s="56" t="s">
        <v>397</v>
      </c>
      <c r="E125" s="57" t="s">
        <v>398</v>
      </c>
      <c r="F125" s="58" t="s">
        <v>37</v>
      </c>
      <c r="G125" s="55">
        <v>330</v>
      </c>
      <c r="H125" s="59">
        <v>2.257</v>
      </c>
      <c r="I125" s="93">
        <v>30899012</v>
      </c>
      <c r="J125" s="107">
        <v>330</v>
      </c>
      <c r="K125" s="108">
        <v>2.257</v>
      </c>
      <c r="L125" s="106">
        <v>43356</v>
      </c>
      <c r="M125" s="95"/>
      <c r="N125" s="96"/>
      <c r="O125" s="96"/>
      <c r="P125" s="96"/>
      <c r="Q125" s="96"/>
      <c r="R125" s="109">
        <v>43363</v>
      </c>
      <c r="S125" s="65" t="s">
        <v>38</v>
      </c>
      <c r="T125" s="78">
        <v>563</v>
      </c>
      <c r="U125" s="80">
        <f t="shared" si="2"/>
        <v>1270.691</v>
      </c>
      <c r="V125" s="78"/>
      <c r="W125" s="79"/>
      <c r="X125" s="80">
        <f t="shared" si="3"/>
        <v>1270.691</v>
      </c>
      <c r="Y125" s="86"/>
      <c r="Z125" s="86"/>
      <c r="AA125" s="86"/>
      <c r="AB125" s="86"/>
      <c r="AC125" s="86"/>
    </row>
    <row r="126" customHeight="1" spans="2:29">
      <c r="B126" s="54"/>
      <c r="C126" s="55">
        <v>11268</v>
      </c>
      <c r="D126" s="56" t="s">
        <v>90</v>
      </c>
      <c r="E126" s="57" t="s">
        <v>91</v>
      </c>
      <c r="F126" s="58" t="s">
        <v>37</v>
      </c>
      <c r="G126" s="55">
        <v>300</v>
      </c>
      <c r="H126" s="59">
        <v>1.95</v>
      </c>
      <c r="I126" s="93">
        <v>30899013</v>
      </c>
      <c r="J126" s="107">
        <v>300</v>
      </c>
      <c r="K126" s="108">
        <v>1.95</v>
      </c>
      <c r="L126" s="106">
        <v>43356</v>
      </c>
      <c r="M126" s="95"/>
      <c r="N126" s="96"/>
      <c r="O126" s="96"/>
      <c r="P126" s="96"/>
      <c r="Q126" s="96"/>
      <c r="R126" s="109">
        <v>43359</v>
      </c>
      <c r="S126" s="65" t="s">
        <v>38</v>
      </c>
      <c r="T126" s="78">
        <v>563</v>
      </c>
      <c r="U126" s="80">
        <f t="shared" si="2"/>
        <v>1097.85</v>
      </c>
      <c r="V126" s="78"/>
      <c r="W126" s="79"/>
      <c r="X126" s="80">
        <f t="shared" si="3"/>
        <v>1097.85</v>
      </c>
      <c r="Y126" s="86"/>
      <c r="Z126" s="86"/>
      <c r="AA126" s="86"/>
      <c r="AB126" s="86"/>
      <c r="AC126" s="86"/>
    </row>
    <row r="127" customHeight="1" spans="2:29">
      <c r="B127" s="54"/>
      <c r="C127" s="55">
        <v>11269</v>
      </c>
      <c r="D127" s="56" t="s">
        <v>338</v>
      </c>
      <c r="E127" s="57" t="s">
        <v>339</v>
      </c>
      <c r="F127" s="58" t="s">
        <v>37</v>
      </c>
      <c r="G127" s="55">
        <v>593</v>
      </c>
      <c r="H127" s="59">
        <v>3.8155</v>
      </c>
      <c r="I127" s="93">
        <v>30899014</v>
      </c>
      <c r="J127" s="107">
        <v>593</v>
      </c>
      <c r="K127" s="108">
        <v>3.8155</v>
      </c>
      <c r="L127" s="106">
        <v>43356</v>
      </c>
      <c r="M127" s="95"/>
      <c r="N127" s="96"/>
      <c r="O127" s="96"/>
      <c r="P127" s="96"/>
      <c r="Q127" s="96"/>
      <c r="R127" s="109">
        <v>43363</v>
      </c>
      <c r="S127" s="65" t="s">
        <v>38</v>
      </c>
      <c r="T127" s="78">
        <v>563</v>
      </c>
      <c r="U127" s="80">
        <f t="shared" si="2"/>
        <v>2148.1265</v>
      </c>
      <c r="V127" s="78"/>
      <c r="W127" s="79"/>
      <c r="X127" s="80">
        <f t="shared" si="3"/>
        <v>2148.1265</v>
      </c>
      <c r="Y127" s="86"/>
      <c r="Z127" s="86"/>
      <c r="AA127" s="86"/>
      <c r="AB127" s="86"/>
      <c r="AC127" s="86"/>
    </row>
    <row r="128" customHeight="1" spans="2:29">
      <c r="B128" s="54"/>
      <c r="C128" s="55">
        <v>11271</v>
      </c>
      <c r="D128" s="56" t="s">
        <v>438</v>
      </c>
      <c r="E128" s="57" t="s">
        <v>439</v>
      </c>
      <c r="F128" s="58" t="s">
        <v>37</v>
      </c>
      <c r="G128" s="55">
        <v>200</v>
      </c>
      <c r="H128" s="59">
        <v>1.382</v>
      </c>
      <c r="I128" s="93">
        <v>30899015</v>
      </c>
      <c r="J128" s="107">
        <v>200</v>
      </c>
      <c r="K128" s="108">
        <v>1.382</v>
      </c>
      <c r="L128" s="106">
        <v>43357</v>
      </c>
      <c r="M128" s="95"/>
      <c r="N128" s="96"/>
      <c r="O128" s="96"/>
      <c r="P128" s="96"/>
      <c r="Q128" s="96"/>
      <c r="R128" s="109">
        <v>43360</v>
      </c>
      <c r="S128" s="65" t="s">
        <v>38</v>
      </c>
      <c r="T128" s="78">
        <v>657</v>
      </c>
      <c r="U128" s="80">
        <f t="shared" si="2"/>
        <v>907.974</v>
      </c>
      <c r="V128" s="78"/>
      <c r="W128" s="79"/>
      <c r="X128" s="80">
        <f t="shared" si="3"/>
        <v>907.974</v>
      </c>
      <c r="Y128" s="86"/>
      <c r="Z128" s="86"/>
      <c r="AA128" s="86"/>
      <c r="AB128" s="86"/>
      <c r="AC128" s="86"/>
    </row>
    <row r="129" customHeight="1" spans="2:29">
      <c r="B129" s="54"/>
      <c r="C129" s="55">
        <v>11273</v>
      </c>
      <c r="D129" s="56" t="s">
        <v>138</v>
      </c>
      <c r="E129" s="57" t="s">
        <v>845</v>
      </c>
      <c r="F129" s="58" t="s">
        <v>37</v>
      </c>
      <c r="G129" s="55">
        <v>20</v>
      </c>
      <c r="H129" s="59">
        <v>0.128</v>
      </c>
      <c r="I129" s="93">
        <v>30899016</v>
      </c>
      <c r="J129" s="107">
        <v>20</v>
      </c>
      <c r="K129" s="108">
        <v>0.128</v>
      </c>
      <c r="L129" s="106">
        <v>43355</v>
      </c>
      <c r="M129" s="95"/>
      <c r="N129" s="96"/>
      <c r="O129" s="96"/>
      <c r="P129" s="96"/>
      <c r="Q129" s="96"/>
      <c r="R129" s="109">
        <v>43358</v>
      </c>
      <c r="S129" s="65" t="s">
        <v>38</v>
      </c>
      <c r="T129" s="78">
        <v>800</v>
      </c>
      <c r="U129" s="80">
        <f t="shared" si="2"/>
        <v>102.4</v>
      </c>
      <c r="V129" s="78"/>
      <c r="W129" s="79">
        <v>340</v>
      </c>
      <c r="X129" s="80">
        <f t="shared" si="3"/>
        <v>442.4</v>
      </c>
      <c r="Y129" s="86"/>
      <c r="Z129" s="86"/>
      <c r="AA129" s="86"/>
      <c r="AB129" s="86"/>
      <c r="AC129" s="86"/>
    </row>
    <row r="130" customHeight="1" spans="2:29">
      <c r="B130" s="54"/>
      <c r="C130" s="55">
        <v>11274</v>
      </c>
      <c r="D130" s="56" t="s">
        <v>138</v>
      </c>
      <c r="E130" s="57" t="s">
        <v>711</v>
      </c>
      <c r="F130" s="58" t="s">
        <v>37</v>
      </c>
      <c r="G130" s="55">
        <v>40</v>
      </c>
      <c r="H130" s="59">
        <v>0.256</v>
      </c>
      <c r="I130" s="93">
        <v>30899017</v>
      </c>
      <c r="J130" s="107">
        <v>40</v>
      </c>
      <c r="K130" s="108">
        <v>0.256</v>
      </c>
      <c r="L130" s="106">
        <v>43355</v>
      </c>
      <c r="M130" s="95"/>
      <c r="N130" s="96"/>
      <c r="O130" s="96"/>
      <c r="P130" s="96"/>
      <c r="Q130" s="96"/>
      <c r="R130" s="109">
        <v>43361</v>
      </c>
      <c r="S130" s="65" t="s">
        <v>38</v>
      </c>
      <c r="T130" s="78">
        <v>530</v>
      </c>
      <c r="U130" s="80">
        <f t="shared" si="2"/>
        <v>135.68</v>
      </c>
      <c r="V130" s="78"/>
      <c r="W130" s="79">
        <v>340</v>
      </c>
      <c r="X130" s="80">
        <f t="shared" si="3"/>
        <v>475.68</v>
      </c>
      <c r="Y130" s="86"/>
      <c r="Z130" s="86"/>
      <c r="AA130" s="86"/>
      <c r="AB130" s="86"/>
      <c r="AC130" s="86"/>
    </row>
    <row r="131" customHeight="1" spans="2:29">
      <c r="B131" s="54"/>
      <c r="C131" s="55">
        <v>11275</v>
      </c>
      <c r="D131" s="56" t="s">
        <v>138</v>
      </c>
      <c r="E131" s="57" t="s">
        <v>708</v>
      </c>
      <c r="F131" s="58" t="s">
        <v>37</v>
      </c>
      <c r="G131" s="55">
        <v>40</v>
      </c>
      <c r="H131" s="59">
        <v>0.256</v>
      </c>
      <c r="I131" s="93">
        <v>30899018</v>
      </c>
      <c r="J131" s="107">
        <v>40</v>
      </c>
      <c r="K131" s="108">
        <v>0.256</v>
      </c>
      <c r="L131" s="106">
        <v>43355</v>
      </c>
      <c r="M131" s="95"/>
      <c r="N131" s="96"/>
      <c r="O131" s="96"/>
      <c r="P131" s="96"/>
      <c r="Q131" s="96"/>
      <c r="R131" s="109">
        <v>43361</v>
      </c>
      <c r="S131" s="65" t="s">
        <v>38</v>
      </c>
      <c r="T131" s="78">
        <v>500</v>
      </c>
      <c r="U131" s="80">
        <f t="shared" si="2"/>
        <v>128</v>
      </c>
      <c r="V131" s="78"/>
      <c r="W131" s="79">
        <v>340</v>
      </c>
      <c r="X131" s="80">
        <f t="shared" si="3"/>
        <v>468</v>
      </c>
      <c r="Y131" s="86"/>
      <c r="Z131" s="86"/>
      <c r="AA131" s="86"/>
      <c r="AB131" s="86"/>
      <c r="AC131" s="86"/>
    </row>
    <row r="132" customHeight="1" spans="2:29">
      <c r="B132" s="54"/>
      <c r="C132" s="55">
        <v>11276</v>
      </c>
      <c r="D132" s="56" t="s">
        <v>138</v>
      </c>
      <c r="E132" s="57" t="s">
        <v>707</v>
      </c>
      <c r="F132" s="58" t="s">
        <v>37</v>
      </c>
      <c r="G132" s="55">
        <v>45</v>
      </c>
      <c r="H132" s="59">
        <v>0.288</v>
      </c>
      <c r="I132" s="93">
        <v>30899019</v>
      </c>
      <c r="J132" s="107">
        <v>45</v>
      </c>
      <c r="K132" s="108">
        <v>0.288</v>
      </c>
      <c r="L132" s="106">
        <v>43356</v>
      </c>
      <c r="M132" s="95"/>
      <c r="N132" s="96"/>
      <c r="O132" s="96"/>
      <c r="P132" s="96"/>
      <c r="Q132" s="96"/>
      <c r="R132" s="109">
        <v>43364</v>
      </c>
      <c r="S132" s="65" t="s">
        <v>38</v>
      </c>
      <c r="T132" s="78">
        <v>430</v>
      </c>
      <c r="U132" s="80">
        <f t="shared" si="2"/>
        <v>123.84</v>
      </c>
      <c r="V132" s="78"/>
      <c r="W132" s="79">
        <v>340</v>
      </c>
      <c r="X132" s="80">
        <f t="shared" si="3"/>
        <v>463.84</v>
      </c>
      <c r="Y132" s="86"/>
      <c r="Z132" s="86"/>
      <c r="AA132" s="86"/>
      <c r="AB132" s="86"/>
      <c r="AC132" s="86"/>
    </row>
    <row r="133" customHeight="1" spans="2:29">
      <c r="B133" s="54"/>
      <c r="C133" s="55">
        <v>11277</v>
      </c>
      <c r="D133" s="56" t="s">
        <v>138</v>
      </c>
      <c r="E133" s="57" t="s">
        <v>139</v>
      </c>
      <c r="F133" s="58" t="s">
        <v>37</v>
      </c>
      <c r="G133" s="55">
        <v>102</v>
      </c>
      <c r="H133" s="59">
        <v>0.6528</v>
      </c>
      <c r="I133" s="93">
        <v>30899020</v>
      </c>
      <c r="J133" s="107">
        <v>102</v>
      </c>
      <c r="K133" s="108">
        <v>0.6528</v>
      </c>
      <c r="L133" s="106">
        <v>43355</v>
      </c>
      <c r="M133" s="95"/>
      <c r="N133" s="96"/>
      <c r="O133" s="96"/>
      <c r="P133" s="96"/>
      <c r="Q133" s="96"/>
      <c r="R133" s="109">
        <v>43362</v>
      </c>
      <c r="S133" s="65" t="s">
        <v>38</v>
      </c>
      <c r="T133" s="78">
        <v>635</v>
      </c>
      <c r="U133" s="80">
        <f t="shared" ref="U133:U196" si="4">T133*H133</f>
        <v>414.528</v>
      </c>
      <c r="V133" s="78"/>
      <c r="W133" s="79">
        <f>G133*3+40</f>
        <v>346</v>
      </c>
      <c r="X133" s="80">
        <f t="shared" ref="X133:X196" si="5">W133+U133</f>
        <v>760.528</v>
      </c>
      <c r="Y133" s="86"/>
      <c r="Z133" s="86"/>
      <c r="AA133" s="86"/>
      <c r="AB133" s="86"/>
      <c r="AC133" s="86"/>
    </row>
    <row r="134" customHeight="1" spans="2:29">
      <c r="B134" s="54"/>
      <c r="C134" s="55">
        <v>11278</v>
      </c>
      <c r="D134" s="56" t="s">
        <v>138</v>
      </c>
      <c r="E134" s="57" t="s">
        <v>459</v>
      </c>
      <c r="F134" s="58" t="s">
        <v>37</v>
      </c>
      <c r="G134" s="55">
        <v>42</v>
      </c>
      <c r="H134" s="59">
        <v>0.2688</v>
      </c>
      <c r="I134" s="93">
        <v>30899021</v>
      </c>
      <c r="J134" s="107">
        <v>42</v>
      </c>
      <c r="K134" s="108">
        <v>0.2688</v>
      </c>
      <c r="L134" s="106">
        <v>43355</v>
      </c>
      <c r="M134" s="95"/>
      <c r="N134" s="96"/>
      <c r="O134" s="96"/>
      <c r="P134" s="96"/>
      <c r="Q134" s="96"/>
      <c r="R134" s="109">
        <v>43362</v>
      </c>
      <c r="S134" s="65" t="s">
        <v>38</v>
      </c>
      <c r="T134" s="78">
        <v>540</v>
      </c>
      <c r="U134" s="80">
        <f t="shared" si="4"/>
        <v>145.152</v>
      </c>
      <c r="V134" s="78"/>
      <c r="W134" s="79">
        <v>340</v>
      </c>
      <c r="X134" s="80">
        <f t="shared" si="5"/>
        <v>485.152</v>
      </c>
      <c r="Y134" s="86"/>
      <c r="Z134" s="86"/>
      <c r="AA134" s="86"/>
      <c r="AB134" s="86"/>
      <c r="AC134" s="86"/>
    </row>
    <row r="135" customHeight="1" spans="2:29">
      <c r="B135" s="54"/>
      <c r="C135" s="55">
        <v>11279</v>
      </c>
      <c r="D135" s="56" t="s">
        <v>138</v>
      </c>
      <c r="E135" s="57" t="s">
        <v>458</v>
      </c>
      <c r="F135" s="58" t="s">
        <v>37</v>
      </c>
      <c r="G135" s="55">
        <v>104</v>
      </c>
      <c r="H135" s="59">
        <v>0.6656</v>
      </c>
      <c r="I135" s="93">
        <v>30899022</v>
      </c>
      <c r="J135" s="107">
        <v>104</v>
      </c>
      <c r="K135" s="108">
        <v>0.6656</v>
      </c>
      <c r="L135" s="106">
        <v>43356</v>
      </c>
      <c r="M135" s="95"/>
      <c r="N135" s="96"/>
      <c r="O135" s="96"/>
      <c r="P135" s="96"/>
      <c r="Q135" s="96"/>
      <c r="R135" s="109">
        <v>43362</v>
      </c>
      <c r="S135" s="65" t="s">
        <v>38</v>
      </c>
      <c r="T135" s="78">
        <v>500</v>
      </c>
      <c r="U135" s="80">
        <f t="shared" si="4"/>
        <v>332.8</v>
      </c>
      <c r="V135" s="78"/>
      <c r="W135" s="79">
        <f>G135*3+40</f>
        <v>352</v>
      </c>
      <c r="X135" s="80">
        <f t="shared" si="5"/>
        <v>684.8</v>
      </c>
      <c r="Y135" s="86"/>
      <c r="Z135" s="86"/>
      <c r="AA135" s="86"/>
      <c r="AB135" s="86"/>
      <c r="AC135" s="86"/>
    </row>
    <row r="136" customHeight="1" spans="2:29">
      <c r="B136" s="54"/>
      <c r="C136" s="55">
        <v>11280</v>
      </c>
      <c r="D136" s="56" t="s">
        <v>138</v>
      </c>
      <c r="E136" s="57" t="s">
        <v>462</v>
      </c>
      <c r="F136" s="58" t="s">
        <v>37</v>
      </c>
      <c r="G136" s="55">
        <v>189</v>
      </c>
      <c r="H136" s="59">
        <v>1.2096</v>
      </c>
      <c r="I136" s="93">
        <v>30899023</v>
      </c>
      <c r="J136" s="107">
        <v>189</v>
      </c>
      <c r="K136" s="108">
        <v>1.2096</v>
      </c>
      <c r="L136" s="106">
        <v>43356</v>
      </c>
      <c r="M136" s="95"/>
      <c r="N136" s="96"/>
      <c r="O136" s="96"/>
      <c r="P136" s="96"/>
      <c r="Q136" s="96"/>
      <c r="R136" s="109">
        <v>43363</v>
      </c>
      <c r="S136" s="65" t="s">
        <v>38</v>
      </c>
      <c r="T136" s="78">
        <v>621</v>
      </c>
      <c r="U136" s="80">
        <f t="shared" si="4"/>
        <v>751.1616</v>
      </c>
      <c r="V136" s="78"/>
      <c r="W136" s="79">
        <f>G136*3+40*H136</f>
        <v>615.384</v>
      </c>
      <c r="X136" s="80">
        <f t="shared" si="5"/>
        <v>1366.5456</v>
      </c>
      <c r="Y136" s="86"/>
      <c r="Z136" s="86"/>
      <c r="AA136" s="86"/>
      <c r="AB136" s="86"/>
      <c r="AC136" s="86"/>
    </row>
    <row r="137" customHeight="1" spans="2:29">
      <c r="B137" s="54"/>
      <c r="C137" s="55">
        <v>11281</v>
      </c>
      <c r="D137" s="56" t="s">
        <v>138</v>
      </c>
      <c r="E137" s="57" t="s">
        <v>457</v>
      </c>
      <c r="F137" s="58" t="s">
        <v>37</v>
      </c>
      <c r="G137" s="55">
        <v>103</v>
      </c>
      <c r="H137" s="59">
        <v>0.6592</v>
      </c>
      <c r="I137" s="93">
        <v>30899024</v>
      </c>
      <c r="J137" s="107">
        <v>103</v>
      </c>
      <c r="K137" s="108">
        <v>0.6592</v>
      </c>
      <c r="L137" s="106">
        <v>43356</v>
      </c>
      <c r="M137" s="95"/>
      <c r="N137" s="96"/>
      <c r="O137" s="96"/>
      <c r="P137" s="96"/>
      <c r="Q137" s="96"/>
      <c r="R137" s="109">
        <v>43364</v>
      </c>
      <c r="S137" s="65" t="s">
        <v>38</v>
      </c>
      <c r="T137" s="78">
        <v>670</v>
      </c>
      <c r="U137" s="80">
        <f t="shared" si="4"/>
        <v>441.664</v>
      </c>
      <c r="V137" s="78"/>
      <c r="W137" s="79">
        <f>G137*3+40</f>
        <v>349</v>
      </c>
      <c r="X137" s="80">
        <f t="shared" si="5"/>
        <v>790.664</v>
      </c>
      <c r="Y137" s="86"/>
      <c r="Z137" s="86"/>
      <c r="AA137" s="86"/>
      <c r="AB137" s="86"/>
      <c r="AC137" s="86"/>
    </row>
    <row r="138" customHeight="1" spans="2:29">
      <c r="B138" s="54"/>
      <c r="C138" s="55">
        <v>11282</v>
      </c>
      <c r="D138" s="56" t="s">
        <v>138</v>
      </c>
      <c r="E138" s="57" t="s">
        <v>456</v>
      </c>
      <c r="F138" s="58" t="s">
        <v>37</v>
      </c>
      <c r="G138" s="55">
        <v>306</v>
      </c>
      <c r="H138" s="59">
        <v>1.9584</v>
      </c>
      <c r="I138" s="93">
        <v>30899025</v>
      </c>
      <c r="J138" s="107">
        <v>306</v>
      </c>
      <c r="K138" s="108">
        <v>1.9584</v>
      </c>
      <c r="L138" s="106">
        <v>43356</v>
      </c>
      <c r="M138" s="95"/>
      <c r="N138" s="96"/>
      <c r="O138" s="96"/>
      <c r="P138" s="96"/>
      <c r="Q138" s="96"/>
      <c r="R138" s="109">
        <v>43364</v>
      </c>
      <c r="S138" s="65" t="s">
        <v>38</v>
      </c>
      <c r="T138" s="78">
        <v>760</v>
      </c>
      <c r="U138" s="80">
        <f t="shared" si="4"/>
        <v>1488.384</v>
      </c>
      <c r="V138" s="78"/>
      <c r="W138" s="79">
        <f>G138*3+40*H138</f>
        <v>996.336</v>
      </c>
      <c r="X138" s="80">
        <f t="shared" si="5"/>
        <v>2484.72</v>
      </c>
      <c r="Y138" s="86"/>
      <c r="Z138" s="86"/>
      <c r="AA138" s="86"/>
      <c r="AB138" s="86"/>
      <c r="AC138" s="86"/>
    </row>
    <row r="139" customHeight="1" spans="2:29">
      <c r="B139" s="54"/>
      <c r="C139" s="55">
        <v>11283</v>
      </c>
      <c r="D139" s="56" t="s">
        <v>138</v>
      </c>
      <c r="E139" s="57" t="s">
        <v>559</v>
      </c>
      <c r="F139" s="58" t="s">
        <v>37</v>
      </c>
      <c r="G139" s="55">
        <v>46</v>
      </c>
      <c r="H139" s="59">
        <v>0.2944</v>
      </c>
      <c r="I139" s="93">
        <v>30899136</v>
      </c>
      <c r="J139" s="107">
        <v>46</v>
      </c>
      <c r="K139" s="108">
        <v>0.2944</v>
      </c>
      <c r="L139" s="106">
        <v>43357</v>
      </c>
      <c r="M139" s="95"/>
      <c r="N139" s="96"/>
      <c r="O139" s="96"/>
      <c r="P139" s="96"/>
      <c r="Q139" s="96"/>
      <c r="R139" s="109">
        <v>43363</v>
      </c>
      <c r="S139" s="65" t="s">
        <v>38</v>
      </c>
      <c r="T139" s="78">
        <v>410</v>
      </c>
      <c r="U139" s="80">
        <f t="shared" si="4"/>
        <v>120.704</v>
      </c>
      <c r="V139" s="78"/>
      <c r="W139" s="79">
        <v>340</v>
      </c>
      <c r="X139" s="80">
        <f t="shared" si="5"/>
        <v>460.704</v>
      </c>
      <c r="Y139" s="86"/>
      <c r="Z139" s="86"/>
      <c r="AA139" s="86"/>
      <c r="AB139" s="86"/>
      <c r="AC139" s="86"/>
    </row>
    <row r="140" customHeight="1" spans="2:29">
      <c r="B140" s="54"/>
      <c r="C140" s="55">
        <v>11286</v>
      </c>
      <c r="D140" s="56" t="s">
        <v>62</v>
      </c>
      <c r="E140" s="57" t="s">
        <v>63</v>
      </c>
      <c r="F140" s="58" t="s">
        <v>37</v>
      </c>
      <c r="G140" s="55">
        <v>300</v>
      </c>
      <c r="H140" s="59">
        <v>1.92</v>
      </c>
      <c r="I140" s="93">
        <v>30899137</v>
      </c>
      <c r="J140" s="107">
        <v>300</v>
      </c>
      <c r="K140" s="108">
        <v>1.92</v>
      </c>
      <c r="L140" s="106">
        <v>43357</v>
      </c>
      <c r="M140" s="95"/>
      <c r="N140" s="96"/>
      <c r="O140" s="96"/>
      <c r="P140" s="96"/>
      <c r="Q140" s="96"/>
      <c r="R140" s="109">
        <v>43360</v>
      </c>
      <c r="S140" s="65" t="s">
        <v>38</v>
      </c>
      <c r="T140" s="78">
        <v>517</v>
      </c>
      <c r="U140" s="80">
        <f t="shared" si="4"/>
        <v>992.64</v>
      </c>
      <c r="V140" s="78"/>
      <c r="W140" s="79"/>
      <c r="X140" s="80">
        <f t="shared" si="5"/>
        <v>992.64</v>
      </c>
      <c r="Y140" s="86"/>
      <c r="Z140" s="86"/>
      <c r="AA140" s="86"/>
      <c r="AB140" s="86"/>
      <c r="AC140" s="86"/>
    </row>
    <row r="141" customHeight="1" spans="2:29">
      <c r="B141" s="54">
        <v>43355</v>
      </c>
      <c r="C141" s="55">
        <v>10133</v>
      </c>
      <c r="D141" s="56" t="s">
        <v>691</v>
      </c>
      <c r="E141" s="57" t="s">
        <v>51</v>
      </c>
      <c r="F141" s="58" t="s">
        <v>675</v>
      </c>
      <c r="G141" s="55">
        <v>900</v>
      </c>
      <c r="H141" s="59">
        <v>5.76</v>
      </c>
      <c r="I141" s="129">
        <v>30899138</v>
      </c>
      <c r="J141" s="130">
        <v>900</v>
      </c>
      <c r="K141" s="131">
        <v>5.76</v>
      </c>
      <c r="L141" s="132">
        <v>43357</v>
      </c>
      <c r="M141" s="95"/>
      <c r="N141" s="96"/>
      <c r="O141" s="96"/>
      <c r="P141" s="96"/>
      <c r="Q141" s="96"/>
      <c r="R141" s="109">
        <v>43361</v>
      </c>
      <c r="S141" s="65" t="s">
        <v>38</v>
      </c>
      <c r="T141" s="78">
        <v>540</v>
      </c>
      <c r="U141" s="80">
        <f t="shared" si="4"/>
        <v>3110.4</v>
      </c>
      <c r="V141" s="78"/>
      <c r="W141" s="79"/>
      <c r="X141" s="80">
        <f t="shared" si="5"/>
        <v>3110.4</v>
      </c>
      <c r="Y141" s="86"/>
      <c r="Z141" s="86"/>
      <c r="AA141" s="86"/>
      <c r="AB141" s="86"/>
      <c r="AC141" s="86"/>
    </row>
    <row r="142" customHeight="1" spans="2:29">
      <c r="B142" s="54"/>
      <c r="C142" s="55">
        <v>11312</v>
      </c>
      <c r="D142" s="56" t="s">
        <v>144</v>
      </c>
      <c r="E142" s="57" t="s">
        <v>145</v>
      </c>
      <c r="F142" s="58" t="s">
        <v>37</v>
      </c>
      <c r="G142" s="55">
        <v>232</v>
      </c>
      <c r="H142" s="59">
        <v>1.4938</v>
      </c>
      <c r="I142" s="129">
        <v>30899139</v>
      </c>
      <c r="J142" s="130">
        <v>232</v>
      </c>
      <c r="K142" s="131">
        <v>1.4938</v>
      </c>
      <c r="L142" s="132">
        <v>43357</v>
      </c>
      <c r="M142" s="95"/>
      <c r="N142" s="96"/>
      <c r="O142" s="96"/>
      <c r="P142" s="96"/>
      <c r="Q142" s="96"/>
      <c r="R142" s="109">
        <v>43363</v>
      </c>
      <c r="S142" s="65" t="s">
        <v>38</v>
      </c>
      <c r="T142" s="78">
        <v>592</v>
      </c>
      <c r="U142" s="80">
        <f t="shared" si="4"/>
        <v>884.3296</v>
      </c>
      <c r="V142" s="78"/>
      <c r="W142" s="79"/>
      <c r="X142" s="80">
        <f t="shared" si="5"/>
        <v>884.3296</v>
      </c>
      <c r="Y142" s="86"/>
      <c r="Z142" s="86"/>
      <c r="AA142" s="86"/>
      <c r="AB142" s="86"/>
      <c r="AC142" s="86"/>
    </row>
    <row r="143" customHeight="1" spans="2:29">
      <c r="B143" s="54"/>
      <c r="C143" s="55">
        <v>11313</v>
      </c>
      <c r="D143" s="56" t="s">
        <v>664</v>
      </c>
      <c r="E143" s="57" t="s">
        <v>124</v>
      </c>
      <c r="F143" s="58" t="s">
        <v>37</v>
      </c>
      <c r="G143" s="55">
        <v>200</v>
      </c>
      <c r="H143" s="59">
        <v>1.58</v>
      </c>
      <c r="I143" s="129">
        <v>30899140</v>
      </c>
      <c r="J143" s="130">
        <v>200</v>
      </c>
      <c r="K143" s="131">
        <v>1.58</v>
      </c>
      <c r="L143" s="132">
        <v>43357</v>
      </c>
      <c r="M143" s="95"/>
      <c r="N143" s="96"/>
      <c r="O143" s="96"/>
      <c r="P143" s="96"/>
      <c r="Q143" s="96"/>
      <c r="R143" s="109">
        <v>43360</v>
      </c>
      <c r="S143" s="65" t="s">
        <v>38</v>
      </c>
      <c r="T143" s="78">
        <v>530</v>
      </c>
      <c r="U143" s="80">
        <f t="shared" si="4"/>
        <v>837.4</v>
      </c>
      <c r="V143" s="78"/>
      <c r="W143" s="79"/>
      <c r="X143" s="80">
        <f t="shared" si="5"/>
        <v>837.4</v>
      </c>
      <c r="Y143" s="86"/>
      <c r="Z143" s="86"/>
      <c r="AA143" s="86"/>
      <c r="AB143" s="86"/>
      <c r="AC143" s="86"/>
    </row>
    <row r="144" customHeight="1" spans="2:29">
      <c r="B144" s="54"/>
      <c r="C144" s="55">
        <v>11316</v>
      </c>
      <c r="D144" s="56" t="s">
        <v>58</v>
      </c>
      <c r="E144" s="57" t="s">
        <v>59</v>
      </c>
      <c r="F144" s="58" t="s">
        <v>37</v>
      </c>
      <c r="G144" s="55">
        <v>1400</v>
      </c>
      <c r="H144" s="59">
        <v>9.151</v>
      </c>
      <c r="I144" s="93">
        <v>30899141</v>
      </c>
      <c r="J144" s="107">
        <v>1400</v>
      </c>
      <c r="K144" s="108">
        <v>9.151</v>
      </c>
      <c r="L144" s="106">
        <v>43357</v>
      </c>
      <c r="M144" s="95"/>
      <c r="N144" s="96"/>
      <c r="O144" s="96"/>
      <c r="P144" s="96"/>
      <c r="Q144" s="96"/>
      <c r="R144" s="109">
        <v>43362</v>
      </c>
      <c r="S144" s="65" t="s">
        <v>38</v>
      </c>
      <c r="T144" s="78">
        <v>841</v>
      </c>
      <c r="U144" s="80">
        <f t="shared" si="4"/>
        <v>7695.991</v>
      </c>
      <c r="V144" s="78"/>
      <c r="W144" s="79"/>
      <c r="X144" s="80">
        <f t="shared" si="5"/>
        <v>7695.991</v>
      </c>
      <c r="Y144" s="86"/>
      <c r="Z144" s="86"/>
      <c r="AA144" s="86"/>
      <c r="AB144" s="86"/>
      <c r="AC144" s="86"/>
    </row>
    <row r="145" customHeight="1" spans="2:29">
      <c r="B145" s="54"/>
      <c r="C145" s="55">
        <v>11317</v>
      </c>
      <c r="D145" s="56" t="s">
        <v>217</v>
      </c>
      <c r="E145" s="57" t="s">
        <v>153</v>
      </c>
      <c r="F145" s="58" t="s">
        <v>37</v>
      </c>
      <c r="G145" s="55">
        <v>730</v>
      </c>
      <c r="H145" s="59">
        <v>4.711</v>
      </c>
      <c r="I145" s="93">
        <v>30899142</v>
      </c>
      <c r="J145" s="107">
        <v>730</v>
      </c>
      <c r="K145" s="108">
        <v>4.711</v>
      </c>
      <c r="L145" s="106">
        <v>43357</v>
      </c>
      <c r="M145" s="95"/>
      <c r="N145" s="96"/>
      <c r="O145" s="96"/>
      <c r="P145" s="96"/>
      <c r="Q145" s="96"/>
      <c r="R145" s="109">
        <v>43360</v>
      </c>
      <c r="S145" s="65" t="s">
        <v>38</v>
      </c>
      <c r="T145" s="78">
        <v>480</v>
      </c>
      <c r="U145" s="80">
        <f t="shared" si="4"/>
        <v>2261.28</v>
      </c>
      <c r="V145" s="78"/>
      <c r="W145" s="79"/>
      <c r="X145" s="80">
        <f t="shared" si="5"/>
        <v>2261.28</v>
      </c>
      <c r="Y145" s="86"/>
      <c r="Z145" s="86"/>
      <c r="AA145" s="86"/>
      <c r="AB145" s="86"/>
      <c r="AC145" s="86"/>
    </row>
    <row r="146" customHeight="1" spans="2:29">
      <c r="B146" s="54"/>
      <c r="C146" s="55">
        <v>11318</v>
      </c>
      <c r="D146" s="56" t="s">
        <v>884</v>
      </c>
      <c r="E146" s="57" t="s">
        <v>200</v>
      </c>
      <c r="F146" s="58" t="s">
        <v>37</v>
      </c>
      <c r="G146" s="55">
        <v>780</v>
      </c>
      <c r="H146" s="59">
        <v>5.061</v>
      </c>
      <c r="I146" s="93">
        <v>30899143</v>
      </c>
      <c r="J146" s="107">
        <v>780</v>
      </c>
      <c r="K146" s="108">
        <v>5.061</v>
      </c>
      <c r="L146" s="106">
        <v>43357</v>
      </c>
      <c r="M146" s="95"/>
      <c r="N146" s="96"/>
      <c r="O146" s="96"/>
      <c r="P146" s="96"/>
      <c r="Q146" s="96"/>
      <c r="R146" s="109">
        <v>43361</v>
      </c>
      <c r="S146" s="65" t="s">
        <v>38</v>
      </c>
      <c r="T146" s="78">
        <v>590</v>
      </c>
      <c r="U146" s="80">
        <f t="shared" si="4"/>
        <v>2985.99</v>
      </c>
      <c r="V146" s="78"/>
      <c r="W146" s="79"/>
      <c r="X146" s="80">
        <f t="shared" si="5"/>
        <v>2985.99</v>
      </c>
      <c r="Y146" s="86"/>
      <c r="Z146" s="86"/>
      <c r="AA146" s="86"/>
      <c r="AB146" s="86"/>
      <c r="AC146" s="86"/>
    </row>
    <row r="147" customHeight="1" spans="2:29">
      <c r="B147" s="54"/>
      <c r="C147" s="55">
        <v>11320</v>
      </c>
      <c r="D147" s="56" t="s">
        <v>159</v>
      </c>
      <c r="E147" s="57" t="s">
        <v>43</v>
      </c>
      <c r="F147" s="58" t="s">
        <v>37</v>
      </c>
      <c r="G147" s="55">
        <v>2000</v>
      </c>
      <c r="H147" s="59">
        <v>18</v>
      </c>
      <c r="I147" s="93">
        <v>30899144</v>
      </c>
      <c r="J147" s="107">
        <v>2000</v>
      </c>
      <c r="K147" s="108">
        <v>18</v>
      </c>
      <c r="L147" s="106">
        <v>43357</v>
      </c>
      <c r="M147" s="95"/>
      <c r="N147" s="96"/>
      <c r="O147" s="96"/>
      <c r="P147" s="96"/>
      <c r="Q147" s="96"/>
      <c r="R147" s="109">
        <v>43361</v>
      </c>
      <c r="S147" s="65" t="s">
        <v>38</v>
      </c>
      <c r="T147" s="78">
        <v>583</v>
      </c>
      <c r="U147" s="80">
        <f t="shared" si="4"/>
        <v>10494</v>
      </c>
      <c r="V147" s="78"/>
      <c r="W147" s="79"/>
      <c r="X147" s="80">
        <f t="shared" si="5"/>
        <v>10494</v>
      </c>
      <c r="Y147" s="86"/>
      <c r="Z147" s="86"/>
      <c r="AA147" s="86"/>
      <c r="AB147" s="86"/>
      <c r="AC147" s="86"/>
    </row>
    <row r="148" customHeight="1" spans="2:29">
      <c r="B148" s="54"/>
      <c r="C148" s="55">
        <v>11321</v>
      </c>
      <c r="D148" s="56" t="s">
        <v>885</v>
      </c>
      <c r="E148" s="57" t="s">
        <v>43</v>
      </c>
      <c r="F148" s="58" t="s">
        <v>37</v>
      </c>
      <c r="G148" s="55">
        <v>800</v>
      </c>
      <c r="H148" s="59">
        <v>7.2</v>
      </c>
      <c r="I148" s="93">
        <v>30899145</v>
      </c>
      <c r="J148" s="107">
        <v>800</v>
      </c>
      <c r="K148" s="108">
        <v>7.2</v>
      </c>
      <c r="L148" s="106">
        <v>43357</v>
      </c>
      <c r="M148" s="95"/>
      <c r="N148" s="96"/>
      <c r="O148" s="96"/>
      <c r="P148" s="96"/>
      <c r="Q148" s="96"/>
      <c r="R148" s="109">
        <v>43362</v>
      </c>
      <c r="S148" s="65" t="s">
        <v>38</v>
      </c>
      <c r="T148" s="78">
        <v>633</v>
      </c>
      <c r="U148" s="80">
        <f t="shared" si="4"/>
        <v>4557.6</v>
      </c>
      <c r="V148" s="78"/>
      <c r="W148" s="79"/>
      <c r="X148" s="80">
        <f t="shared" si="5"/>
        <v>4557.6</v>
      </c>
      <c r="Y148" s="86"/>
      <c r="Z148" s="86"/>
      <c r="AA148" s="86"/>
      <c r="AB148" s="86"/>
      <c r="AC148" s="86"/>
    </row>
    <row r="149" customHeight="1" spans="2:29">
      <c r="B149" s="54"/>
      <c r="C149" s="55">
        <v>11322</v>
      </c>
      <c r="D149" s="56" t="s">
        <v>414</v>
      </c>
      <c r="E149" s="57" t="s">
        <v>415</v>
      </c>
      <c r="F149" s="58" t="s">
        <v>37</v>
      </c>
      <c r="G149" s="55">
        <v>400</v>
      </c>
      <c r="H149" s="59">
        <v>2.92</v>
      </c>
      <c r="I149" s="93">
        <v>30899146</v>
      </c>
      <c r="J149" s="107">
        <v>400</v>
      </c>
      <c r="K149" s="108">
        <v>2.92</v>
      </c>
      <c r="L149" s="106">
        <v>43357</v>
      </c>
      <c r="M149" s="95"/>
      <c r="N149" s="96"/>
      <c r="O149" s="96"/>
      <c r="P149" s="96"/>
      <c r="Q149" s="96"/>
      <c r="R149" s="109">
        <v>43362</v>
      </c>
      <c r="S149" s="65" t="s">
        <v>38</v>
      </c>
      <c r="T149" s="78">
        <v>819</v>
      </c>
      <c r="U149" s="80">
        <f t="shared" si="4"/>
        <v>2391.48</v>
      </c>
      <c r="V149" s="78"/>
      <c r="W149" s="79"/>
      <c r="X149" s="80">
        <f t="shared" si="5"/>
        <v>2391.48</v>
      </c>
      <c r="Y149" s="86"/>
      <c r="Z149" s="86"/>
      <c r="AA149" s="86"/>
      <c r="AB149" s="86"/>
      <c r="AC149" s="86"/>
    </row>
    <row r="150" customHeight="1" spans="2:29">
      <c r="B150" s="54"/>
      <c r="C150" s="55">
        <v>11328</v>
      </c>
      <c r="D150" s="56" t="s">
        <v>229</v>
      </c>
      <c r="E150" s="57" t="s">
        <v>129</v>
      </c>
      <c r="F150" s="58" t="s">
        <v>37</v>
      </c>
      <c r="G150" s="55">
        <v>300</v>
      </c>
      <c r="H150" s="59">
        <v>1.92</v>
      </c>
      <c r="I150" s="93">
        <v>30899147</v>
      </c>
      <c r="J150" s="107">
        <v>300</v>
      </c>
      <c r="K150" s="108">
        <v>1.92</v>
      </c>
      <c r="L150" s="106">
        <v>43357</v>
      </c>
      <c r="M150" s="95"/>
      <c r="N150" s="96"/>
      <c r="O150" s="96"/>
      <c r="P150" s="96"/>
      <c r="Q150" s="96"/>
      <c r="R150" s="109">
        <v>43361</v>
      </c>
      <c r="S150" s="65" t="s">
        <v>38</v>
      </c>
      <c r="T150" s="78">
        <v>582</v>
      </c>
      <c r="U150" s="80">
        <f t="shared" si="4"/>
        <v>1117.44</v>
      </c>
      <c r="V150" s="78"/>
      <c r="W150" s="79"/>
      <c r="X150" s="80">
        <f t="shared" si="5"/>
        <v>1117.44</v>
      </c>
      <c r="Y150" s="86"/>
      <c r="Z150" s="86"/>
      <c r="AA150" s="86"/>
      <c r="AB150" s="86"/>
      <c r="AC150" s="86"/>
    </row>
    <row r="151" customHeight="1" spans="2:29">
      <c r="B151" s="54"/>
      <c r="C151" s="55">
        <v>11367</v>
      </c>
      <c r="D151" s="56" t="s">
        <v>572</v>
      </c>
      <c r="E151" s="57" t="s">
        <v>573</v>
      </c>
      <c r="F151" s="58" t="s">
        <v>37</v>
      </c>
      <c r="G151" s="55">
        <v>210</v>
      </c>
      <c r="H151" s="59">
        <v>1.865</v>
      </c>
      <c r="I151" s="93">
        <v>30899148</v>
      </c>
      <c r="J151" s="107">
        <v>210</v>
      </c>
      <c r="K151" s="108">
        <v>1.865</v>
      </c>
      <c r="L151" s="106">
        <v>43357</v>
      </c>
      <c r="M151" s="95"/>
      <c r="N151" s="96"/>
      <c r="O151" s="96"/>
      <c r="P151" s="96"/>
      <c r="Q151" s="96"/>
      <c r="R151" s="109">
        <v>43361</v>
      </c>
      <c r="S151" s="65" t="s">
        <v>38</v>
      </c>
      <c r="T151" s="78">
        <v>660</v>
      </c>
      <c r="U151" s="80">
        <f t="shared" si="4"/>
        <v>1230.9</v>
      </c>
      <c r="V151" s="78"/>
      <c r="W151" s="79"/>
      <c r="X151" s="80">
        <f t="shared" si="5"/>
        <v>1230.9</v>
      </c>
      <c r="Y151" s="86"/>
      <c r="Z151" s="86"/>
      <c r="AA151" s="86"/>
      <c r="AB151" s="86"/>
      <c r="AC151" s="86"/>
    </row>
    <row r="152" customHeight="1" spans="2:29">
      <c r="B152" s="54">
        <v>43356</v>
      </c>
      <c r="C152" s="55">
        <v>11394</v>
      </c>
      <c r="D152" s="56" t="s">
        <v>207</v>
      </c>
      <c r="E152" s="57" t="s">
        <v>208</v>
      </c>
      <c r="F152" s="58" t="s">
        <v>37</v>
      </c>
      <c r="G152" s="55">
        <v>225</v>
      </c>
      <c r="H152" s="59">
        <v>1.4625</v>
      </c>
      <c r="I152" s="93">
        <v>30763536</v>
      </c>
      <c r="J152" s="107">
        <v>225</v>
      </c>
      <c r="K152" s="108">
        <v>1.4625</v>
      </c>
      <c r="L152" s="106">
        <v>43357</v>
      </c>
      <c r="M152" s="95"/>
      <c r="N152" s="96"/>
      <c r="O152" s="96"/>
      <c r="P152" s="96"/>
      <c r="Q152" s="96"/>
      <c r="R152" s="109">
        <v>43360</v>
      </c>
      <c r="S152" s="65" t="s">
        <v>38</v>
      </c>
      <c r="T152" s="78">
        <v>625</v>
      </c>
      <c r="U152" s="80">
        <f t="shared" si="4"/>
        <v>914.0625</v>
      </c>
      <c r="V152" s="78"/>
      <c r="W152" s="79"/>
      <c r="X152" s="80">
        <f t="shared" si="5"/>
        <v>914.0625</v>
      </c>
      <c r="Y152" s="86"/>
      <c r="Z152" s="86"/>
      <c r="AA152" s="86"/>
      <c r="AB152" s="86"/>
      <c r="AC152" s="86"/>
    </row>
    <row r="153" customHeight="1" spans="2:29">
      <c r="B153" s="54"/>
      <c r="C153" s="55">
        <v>11395</v>
      </c>
      <c r="D153" s="56" t="s">
        <v>66</v>
      </c>
      <c r="E153" s="57" t="s">
        <v>51</v>
      </c>
      <c r="F153" s="58" t="s">
        <v>37</v>
      </c>
      <c r="G153" s="55">
        <v>1000</v>
      </c>
      <c r="H153" s="59">
        <v>6.4</v>
      </c>
      <c r="I153" s="93">
        <v>30763537</v>
      </c>
      <c r="J153" s="107">
        <v>1000</v>
      </c>
      <c r="K153" s="108">
        <v>6.4</v>
      </c>
      <c r="L153" s="106">
        <v>43357</v>
      </c>
      <c r="M153" s="95"/>
      <c r="N153" s="96"/>
      <c r="O153" s="96"/>
      <c r="P153" s="96"/>
      <c r="Q153" s="96"/>
      <c r="R153" s="109">
        <v>43362</v>
      </c>
      <c r="S153" s="65" t="s">
        <v>38</v>
      </c>
      <c r="T153" s="78">
        <v>540</v>
      </c>
      <c r="U153" s="80">
        <f t="shared" si="4"/>
        <v>3456</v>
      </c>
      <c r="V153" s="78"/>
      <c r="W153" s="79"/>
      <c r="X153" s="80">
        <f t="shared" si="5"/>
        <v>3456</v>
      </c>
      <c r="Y153" s="86"/>
      <c r="Z153" s="86"/>
      <c r="AA153" s="86"/>
      <c r="AB153" s="86"/>
      <c r="AC153" s="86"/>
    </row>
    <row r="154" customHeight="1" spans="2:29">
      <c r="B154" s="54"/>
      <c r="C154" s="55">
        <v>11405</v>
      </c>
      <c r="D154" s="56" t="s">
        <v>416</v>
      </c>
      <c r="E154" s="57" t="s">
        <v>415</v>
      </c>
      <c r="F154" s="58" t="s">
        <v>37</v>
      </c>
      <c r="G154" s="55">
        <v>200</v>
      </c>
      <c r="H154" s="59">
        <v>1.3</v>
      </c>
      <c r="I154" s="93">
        <v>30763538</v>
      </c>
      <c r="J154" s="107">
        <v>200</v>
      </c>
      <c r="K154" s="108">
        <v>1.3</v>
      </c>
      <c r="L154" s="106">
        <v>43357</v>
      </c>
      <c r="M154" s="95"/>
      <c r="N154" s="96"/>
      <c r="O154" s="96"/>
      <c r="P154" s="96"/>
      <c r="Q154" s="96"/>
      <c r="R154" s="109">
        <v>43363</v>
      </c>
      <c r="S154" s="65" t="s">
        <v>38</v>
      </c>
      <c r="T154" s="78">
        <v>829</v>
      </c>
      <c r="U154" s="80">
        <f t="shared" si="4"/>
        <v>1077.7</v>
      </c>
      <c r="V154" s="78"/>
      <c r="W154" s="79"/>
      <c r="X154" s="80">
        <f t="shared" si="5"/>
        <v>1077.7</v>
      </c>
      <c r="Y154" s="86"/>
      <c r="Z154" s="86"/>
      <c r="AA154" s="86"/>
      <c r="AB154" s="86"/>
      <c r="AC154" s="86"/>
    </row>
    <row r="155" customHeight="1" spans="2:29">
      <c r="B155" s="54">
        <v>43357</v>
      </c>
      <c r="C155" s="55">
        <v>11448</v>
      </c>
      <c r="D155" s="56" t="s">
        <v>886</v>
      </c>
      <c r="E155" s="57" t="s">
        <v>186</v>
      </c>
      <c r="F155" s="58" t="s">
        <v>37</v>
      </c>
      <c r="G155" s="55">
        <v>850</v>
      </c>
      <c r="H155" s="59">
        <v>5.465</v>
      </c>
      <c r="I155" s="93">
        <v>30763539</v>
      </c>
      <c r="J155" s="107">
        <v>850</v>
      </c>
      <c r="K155" s="108">
        <v>5.465</v>
      </c>
      <c r="L155" s="106">
        <v>43359</v>
      </c>
      <c r="M155" s="95"/>
      <c r="N155" s="96"/>
      <c r="O155" s="96"/>
      <c r="P155" s="96"/>
      <c r="Q155" s="96"/>
      <c r="R155" s="109">
        <v>43364</v>
      </c>
      <c r="S155" s="65" t="s">
        <v>38</v>
      </c>
      <c r="T155" s="78">
        <v>650</v>
      </c>
      <c r="U155" s="80">
        <f t="shared" si="4"/>
        <v>3552.25</v>
      </c>
      <c r="V155" s="78"/>
      <c r="W155" s="79"/>
      <c r="X155" s="80">
        <f t="shared" si="5"/>
        <v>3552.25</v>
      </c>
      <c r="Y155" s="86"/>
      <c r="Z155" s="86"/>
      <c r="AA155" s="86"/>
      <c r="AB155" s="86"/>
      <c r="AC155" s="86"/>
    </row>
    <row r="156" customHeight="1" spans="2:29">
      <c r="B156" s="54"/>
      <c r="C156" s="55">
        <v>11449</v>
      </c>
      <c r="D156" s="56" t="s">
        <v>432</v>
      </c>
      <c r="E156" s="57" t="s">
        <v>433</v>
      </c>
      <c r="F156" s="58" t="s">
        <v>37</v>
      </c>
      <c r="G156" s="55">
        <v>400</v>
      </c>
      <c r="H156" s="59">
        <v>2.56</v>
      </c>
      <c r="I156" s="93">
        <v>30763540</v>
      </c>
      <c r="J156" s="107">
        <v>400</v>
      </c>
      <c r="K156" s="108">
        <v>2.56</v>
      </c>
      <c r="L156" s="106">
        <v>43359</v>
      </c>
      <c r="M156" s="95"/>
      <c r="N156" s="96"/>
      <c r="O156" s="96"/>
      <c r="P156" s="96"/>
      <c r="Q156" s="96"/>
      <c r="R156" s="109">
        <v>43365</v>
      </c>
      <c r="S156" s="65" t="s">
        <v>38</v>
      </c>
      <c r="T156" s="78">
        <v>702</v>
      </c>
      <c r="U156" s="80">
        <f t="shared" si="4"/>
        <v>1797.12</v>
      </c>
      <c r="V156" s="78"/>
      <c r="W156" s="79"/>
      <c r="X156" s="80">
        <f t="shared" si="5"/>
        <v>1797.12</v>
      </c>
      <c r="Y156" s="86"/>
      <c r="Z156" s="86"/>
      <c r="AA156" s="86"/>
      <c r="AB156" s="86"/>
      <c r="AC156" s="86"/>
    </row>
    <row r="157" customHeight="1" spans="2:29">
      <c r="B157" s="54"/>
      <c r="C157" s="55">
        <v>11450</v>
      </c>
      <c r="D157" s="62" t="s">
        <v>185</v>
      </c>
      <c r="E157" s="57" t="s">
        <v>186</v>
      </c>
      <c r="F157" s="58" t="s">
        <v>37</v>
      </c>
      <c r="G157" s="55">
        <v>350</v>
      </c>
      <c r="H157" s="59">
        <v>2.24</v>
      </c>
      <c r="I157" s="93">
        <v>30763541</v>
      </c>
      <c r="J157" s="107">
        <v>350</v>
      </c>
      <c r="K157" s="108">
        <v>2.24</v>
      </c>
      <c r="L157" s="106">
        <v>43359</v>
      </c>
      <c r="M157" s="95"/>
      <c r="N157" s="96"/>
      <c r="O157" s="96"/>
      <c r="P157" s="96"/>
      <c r="Q157" s="96"/>
      <c r="R157" s="109">
        <v>43364</v>
      </c>
      <c r="S157" s="65" t="s">
        <v>38</v>
      </c>
      <c r="T157" s="78">
        <v>680</v>
      </c>
      <c r="U157" s="80">
        <f t="shared" si="4"/>
        <v>1523.2</v>
      </c>
      <c r="V157" s="78"/>
      <c r="W157" s="79"/>
      <c r="X157" s="80">
        <f t="shared" si="5"/>
        <v>1523.2</v>
      </c>
      <c r="Y157" s="86"/>
      <c r="Z157" s="86"/>
      <c r="AA157" s="86"/>
      <c r="AB157" s="86"/>
      <c r="AC157" s="86"/>
    </row>
    <row r="158" customHeight="1" spans="2:29">
      <c r="B158" s="54">
        <v>43360</v>
      </c>
      <c r="C158" s="55">
        <v>11544</v>
      </c>
      <c r="D158" s="56" t="s">
        <v>257</v>
      </c>
      <c r="E158" s="57" t="s">
        <v>258</v>
      </c>
      <c r="F158" s="58" t="s">
        <v>37</v>
      </c>
      <c r="G158" s="55">
        <v>430</v>
      </c>
      <c r="H158" s="59">
        <v>2.79</v>
      </c>
      <c r="I158" s="93">
        <v>30763522</v>
      </c>
      <c r="J158" s="107">
        <v>430</v>
      </c>
      <c r="K158" s="108">
        <v>2.79</v>
      </c>
      <c r="L158" s="106">
        <v>43362</v>
      </c>
      <c r="M158" s="95"/>
      <c r="N158" s="96"/>
      <c r="O158" s="96"/>
      <c r="P158" s="96"/>
      <c r="Q158" s="96"/>
      <c r="R158" s="109">
        <v>43363</v>
      </c>
      <c r="S158" s="65" t="s">
        <v>38</v>
      </c>
      <c r="T158" s="78">
        <v>400</v>
      </c>
      <c r="U158" s="80">
        <f t="shared" si="4"/>
        <v>1116</v>
      </c>
      <c r="V158" s="78"/>
      <c r="W158" s="79"/>
      <c r="X158" s="80">
        <f t="shared" si="5"/>
        <v>1116</v>
      </c>
      <c r="Y158" s="86"/>
      <c r="Z158" s="86"/>
      <c r="AA158" s="86"/>
      <c r="AB158" s="86"/>
      <c r="AC158" s="86"/>
    </row>
    <row r="159" customHeight="1" spans="2:29">
      <c r="B159" s="54"/>
      <c r="C159" s="55">
        <v>11545</v>
      </c>
      <c r="D159" s="56" t="s">
        <v>377</v>
      </c>
      <c r="E159" s="57" t="s">
        <v>378</v>
      </c>
      <c r="F159" s="58" t="s">
        <v>37</v>
      </c>
      <c r="G159" s="55">
        <v>1780</v>
      </c>
      <c r="H159" s="59">
        <v>15.377</v>
      </c>
      <c r="I159" s="93">
        <v>30763521</v>
      </c>
      <c r="J159" s="107">
        <v>1780</v>
      </c>
      <c r="K159" s="108">
        <v>15.377</v>
      </c>
      <c r="L159" s="106">
        <v>43362</v>
      </c>
      <c r="M159" s="95"/>
      <c r="N159" s="96"/>
      <c r="O159" s="96"/>
      <c r="P159" s="96"/>
      <c r="Q159" s="96"/>
      <c r="R159" s="109">
        <v>43364</v>
      </c>
      <c r="S159" s="65" t="s">
        <v>38</v>
      </c>
      <c r="T159" s="78">
        <v>593</v>
      </c>
      <c r="U159" s="80">
        <f t="shared" si="4"/>
        <v>9118.561</v>
      </c>
      <c r="V159" s="78"/>
      <c r="W159" s="79"/>
      <c r="X159" s="80">
        <f t="shared" si="5"/>
        <v>9118.561</v>
      </c>
      <c r="Y159" s="86"/>
      <c r="Z159" s="86"/>
      <c r="AA159" s="86"/>
      <c r="AB159" s="86"/>
      <c r="AC159" s="86"/>
    </row>
    <row r="160" customHeight="1" spans="2:29">
      <c r="B160" s="54"/>
      <c r="C160" s="55">
        <v>11552</v>
      </c>
      <c r="D160" s="56" t="s">
        <v>886</v>
      </c>
      <c r="E160" s="124" t="s">
        <v>186</v>
      </c>
      <c r="F160" s="58" t="s">
        <v>37</v>
      </c>
      <c r="G160" s="55">
        <v>200</v>
      </c>
      <c r="H160" s="59">
        <v>1.3</v>
      </c>
      <c r="I160" s="93">
        <v>30763520</v>
      </c>
      <c r="J160" s="107">
        <v>200</v>
      </c>
      <c r="K160" s="108">
        <v>1.3</v>
      </c>
      <c r="L160" s="106">
        <v>43362</v>
      </c>
      <c r="M160" s="95"/>
      <c r="N160" s="96"/>
      <c r="O160" s="96"/>
      <c r="P160" s="96"/>
      <c r="Q160" s="96"/>
      <c r="R160" s="109">
        <v>43365</v>
      </c>
      <c r="S160" s="65" t="s">
        <v>38</v>
      </c>
      <c r="T160" s="78">
        <v>660</v>
      </c>
      <c r="U160" s="80">
        <f t="shared" si="4"/>
        <v>858</v>
      </c>
      <c r="V160" s="78"/>
      <c r="W160" s="79"/>
      <c r="X160" s="80">
        <f t="shared" si="5"/>
        <v>858</v>
      </c>
      <c r="Y160" s="86"/>
      <c r="Z160" s="86"/>
      <c r="AA160" s="86"/>
      <c r="AB160" s="86"/>
      <c r="AC160" s="86"/>
    </row>
    <row r="161" customHeight="1" spans="2:29">
      <c r="B161" s="54"/>
      <c r="C161" s="55">
        <v>11553</v>
      </c>
      <c r="D161" s="56" t="s">
        <v>727</v>
      </c>
      <c r="E161" s="57" t="s">
        <v>428</v>
      </c>
      <c r="F161" s="58" t="s">
        <v>37</v>
      </c>
      <c r="G161" s="55">
        <v>222</v>
      </c>
      <c r="H161" s="59">
        <v>1.1832</v>
      </c>
      <c r="I161" s="93">
        <v>30763519</v>
      </c>
      <c r="J161" s="107">
        <v>222</v>
      </c>
      <c r="K161" s="108">
        <v>1.1832</v>
      </c>
      <c r="L161" s="106">
        <v>43362</v>
      </c>
      <c r="M161" s="95"/>
      <c r="N161" s="96"/>
      <c r="O161" s="96"/>
      <c r="P161" s="96"/>
      <c r="Q161" s="96"/>
      <c r="R161" s="109">
        <v>43365</v>
      </c>
      <c r="S161" s="65" t="s">
        <v>38</v>
      </c>
      <c r="T161" s="78">
        <v>790</v>
      </c>
      <c r="U161" s="80">
        <f t="shared" si="4"/>
        <v>934.728</v>
      </c>
      <c r="V161" s="78"/>
      <c r="W161" s="79"/>
      <c r="X161" s="80">
        <f t="shared" si="5"/>
        <v>934.728</v>
      </c>
      <c r="Y161" s="86"/>
      <c r="Z161" s="86"/>
      <c r="AA161" s="86"/>
      <c r="AB161" s="86"/>
      <c r="AC161" s="86"/>
    </row>
    <row r="162" customHeight="1" spans="2:29">
      <c r="B162" s="54"/>
      <c r="C162" s="55">
        <v>11577</v>
      </c>
      <c r="D162" s="56" t="s">
        <v>268</v>
      </c>
      <c r="E162" s="57" t="s">
        <v>245</v>
      </c>
      <c r="F162" s="58" t="s">
        <v>37</v>
      </c>
      <c r="G162" s="55">
        <v>415</v>
      </c>
      <c r="H162" s="59">
        <v>2.8495</v>
      </c>
      <c r="I162" s="93">
        <v>30763518</v>
      </c>
      <c r="J162" s="107">
        <v>415</v>
      </c>
      <c r="K162" s="108">
        <v>2.8495</v>
      </c>
      <c r="L162" s="106">
        <v>43362</v>
      </c>
      <c r="M162" s="95"/>
      <c r="N162" s="96"/>
      <c r="O162" s="96"/>
      <c r="P162" s="96"/>
      <c r="Q162" s="96"/>
      <c r="R162" s="109">
        <v>43364</v>
      </c>
      <c r="S162" s="65" t="s">
        <v>38</v>
      </c>
      <c r="T162" s="78">
        <v>530</v>
      </c>
      <c r="U162" s="80">
        <f t="shared" si="4"/>
        <v>1510.235</v>
      </c>
      <c r="V162" s="78"/>
      <c r="W162" s="79"/>
      <c r="X162" s="80">
        <f t="shared" si="5"/>
        <v>1510.235</v>
      </c>
      <c r="Y162" s="86"/>
      <c r="Z162" s="86"/>
      <c r="AA162" s="86"/>
      <c r="AB162" s="86"/>
      <c r="AC162" s="86"/>
    </row>
    <row r="163" customHeight="1" spans="2:29">
      <c r="B163" s="54"/>
      <c r="C163" s="55">
        <v>11578</v>
      </c>
      <c r="D163" s="56" t="s">
        <v>66</v>
      </c>
      <c r="E163" s="57" t="s">
        <v>51</v>
      </c>
      <c r="F163" s="58" t="s">
        <v>37</v>
      </c>
      <c r="G163" s="55">
        <v>450</v>
      </c>
      <c r="H163" s="59">
        <v>2.868</v>
      </c>
      <c r="I163" s="93">
        <v>30763517</v>
      </c>
      <c r="J163" s="107">
        <v>450</v>
      </c>
      <c r="K163" s="108">
        <v>2.868</v>
      </c>
      <c r="L163" s="106">
        <v>43362</v>
      </c>
      <c r="M163" s="95"/>
      <c r="N163" s="96"/>
      <c r="O163" s="96"/>
      <c r="P163" s="96"/>
      <c r="Q163" s="96"/>
      <c r="R163" s="109">
        <v>43367</v>
      </c>
      <c r="S163" s="65" t="s">
        <v>38</v>
      </c>
      <c r="T163" s="78">
        <v>570</v>
      </c>
      <c r="U163" s="80">
        <f t="shared" si="4"/>
        <v>1634.76</v>
      </c>
      <c r="V163" s="78"/>
      <c r="W163" s="79"/>
      <c r="X163" s="80">
        <f t="shared" si="5"/>
        <v>1634.76</v>
      </c>
      <c r="Y163" s="86"/>
      <c r="Z163" s="86"/>
      <c r="AA163" s="86"/>
      <c r="AB163" s="86"/>
      <c r="AC163" s="86"/>
    </row>
    <row r="164" customHeight="1" spans="2:29">
      <c r="B164" s="54"/>
      <c r="C164" s="55">
        <v>11579</v>
      </c>
      <c r="D164" s="56" t="s">
        <v>50</v>
      </c>
      <c r="E164" s="57" t="s">
        <v>51</v>
      </c>
      <c r="F164" s="58" t="s">
        <v>37</v>
      </c>
      <c r="G164" s="55">
        <v>880</v>
      </c>
      <c r="H164" s="59">
        <v>6.472</v>
      </c>
      <c r="I164" s="93">
        <v>30763516</v>
      </c>
      <c r="J164" s="107">
        <v>880</v>
      </c>
      <c r="K164" s="108">
        <v>6.472</v>
      </c>
      <c r="L164" s="106">
        <v>43362</v>
      </c>
      <c r="M164" s="95"/>
      <c r="N164" s="96"/>
      <c r="O164" s="96"/>
      <c r="P164" s="96"/>
      <c r="Q164" s="96"/>
      <c r="R164" s="109">
        <v>43368</v>
      </c>
      <c r="S164" s="65" t="s">
        <v>38</v>
      </c>
      <c r="T164" s="78">
        <v>540</v>
      </c>
      <c r="U164" s="80">
        <f t="shared" si="4"/>
        <v>3494.88</v>
      </c>
      <c r="V164" s="78"/>
      <c r="W164" s="79"/>
      <c r="X164" s="80">
        <f t="shared" si="5"/>
        <v>3494.88</v>
      </c>
      <c r="Y164" s="86"/>
      <c r="Z164" s="86"/>
      <c r="AA164" s="86"/>
      <c r="AB164" s="86"/>
      <c r="AC164" s="86"/>
    </row>
    <row r="165" customHeight="1" spans="2:29">
      <c r="B165" s="54"/>
      <c r="C165" s="55">
        <v>11580</v>
      </c>
      <c r="D165" s="56" t="s">
        <v>130</v>
      </c>
      <c r="E165" s="57" t="s">
        <v>51</v>
      </c>
      <c r="F165" s="58" t="s">
        <v>37</v>
      </c>
      <c r="G165" s="55">
        <v>1100</v>
      </c>
      <c r="H165" s="59">
        <v>7.704</v>
      </c>
      <c r="I165" s="93">
        <v>30763515</v>
      </c>
      <c r="J165" s="107">
        <v>1100</v>
      </c>
      <c r="K165" s="108">
        <v>7.704</v>
      </c>
      <c r="L165" s="106">
        <v>43362</v>
      </c>
      <c r="M165" s="95"/>
      <c r="N165" s="96"/>
      <c r="O165" s="96"/>
      <c r="P165" s="96"/>
      <c r="Q165" s="96"/>
      <c r="R165" s="109">
        <v>43369</v>
      </c>
      <c r="S165" s="65" t="s">
        <v>38</v>
      </c>
      <c r="T165" s="78">
        <v>540</v>
      </c>
      <c r="U165" s="80">
        <f t="shared" si="4"/>
        <v>4160.16</v>
      </c>
      <c r="V165" s="78"/>
      <c r="W165" s="79"/>
      <c r="X165" s="80">
        <f t="shared" si="5"/>
        <v>4160.16</v>
      </c>
      <c r="Y165" s="86"/>
      <c r="Z165" s="86"/>
      <c r="AA165" s="86"/>
      <c r="AB165" s="86"/>
      <c r="AC165" s="86"/>
    </row>
    <row r="166" customHeight="1" spans="2:29">
      <c r="B166" s="54"/>
      <c r="C166" s="55">
        <v>11581</v>
      </c>
      <c r="D166" s="56" t="s">
        <v>680</v>
      </c>
      <c r="E166" s="57" t="s">
        <v>681</v>
      </c>
      <c r="F166" s="58" t="s">
        <v>37</v>
      </c>
      <c r="G166" s="55">
        <v>235</v>
      </c>
      <c r="H166" s="59">
        <v>1.6465</v>
      </c>
      <c r="I166" s="93">
        <v>30763514</v>
      </c>
      <c r="J166" s="107">
        <v>235</v>
      </c>
      <c r="K166" s="108">
        <v>1.6465</v>
      </c>
      <c r="L166" s="106">
        <v>43362</v>
      </c>
      <c r="M166" s="95"/>
      <c r="N166" s="96"/>
      <c r="O166" s="96"/>
      <c r="P166" s="96"/>
      <c r="Q166" s="96"/>
      <c r="R166" s="109">
        <v>43368</v>
      </c>
      <c r="S166" s="65" t="s">
        <v>38</v>
      </c>
      <c r="T166" s="78">
        <v>706</v>
      </c>
      <c r="U166" s="80">
        <f t="shared" si="4"/>
        <v>1162.429</v>
      </c>
      <c r="V166" s="78"/>
      <c r="W166" s="79"/>
      <c r="X166" s="80">
        <f t="shared" si="5"/>
        <v>1162.429</v>
      </c>
      <c r="Y166" s="86"/>
      <c r="Z166" s="86"/>
      <c r="AA166" s="86"/>
      <c r="AB166" s="86"/>
      <c r="AC166" s="86"/>
    </row>
    <row r="167" customHeight="1" spans="2:29">
      <c r="B167" s="54"/>
      <c r="C167" s="103">
        <v>11590</v>
      </c>
      <c r="D167" s="56" t="s">
        <v>828</v>
      </c>
      <c r="E167" s="57" t="s">
        <v>829</v>
      </c>
      <c r="F167" s="58" t="s">
        <v>37</v>
      </c>
      <c r="G167" s="55">
        <v>800</v>
      </c>
      <c r="H167" s="59">
        <v>7.2</v>
      </c>
      <c r="I167" s="93">
        <v>30763513</v>
      </c>
      <c r="J167" s="107">
        <v>800</v>
      </c>
      <c r="K167" s="108">
        <v>7.2</v>
      </c>
      <c r="L167" s="106">
        <v>43362</v>
      </c>
      <c r="M167" s="95"/>
      <c r="N167" s="96"/>
      <c r="O167" s="96"/>
      <c r="P167" s="96"/>
      <c r="Q167" s="96"/>
      <c r="R167" s="109">
        <v>43367</v>
      </c>
      <c r="S167" s="65" t="s">
        <v>38</v>
      </c>
      <c r="T167" s="78">
        <v>642</v>
      </c>
      <c r="U167" s="80">
        <f t="shared" si="4"/>
        <v>4622.4</v>
      </c>
      <c r="V167" s="78"/>
      <c r="W167" s="79"/>
      <c r="X167" s="80">
        <f t="shared" si="5"/>
        <v>4622.4</v>
      </c>
      <c r="Y167" s="86"/>
      <c r="Z167" s="86"/>
      <c r="AA167" s="86"/>
      <c r="AB167" s="86"/>
      <c r="AC167" s="86"/>
    </row>
    <row r="168" customHeight="1" spans="2:29">
      <c r="B168" s="54"/>
      <c r="C168" s="55">
        <v>11592</v>
      </c>
      <c r="D168" s="56" t="s">
        <v>522</v>
      </c>
      <c r="E168" s="57" t="s">
        <v>228</v>
      </c>
      <c r="F168" s="58" t="s">
        <v>37</v>
      </c>
      <c r="G168" s="55">
        <v>1300</v>
      </c>
      <c r="H168" s="59">
        <v>11.7</v>
      </c>
      <c r="I168" s="93">
        <v>30763512</v>
      </c>
      <c r="J168" s="107">
        <v>1300</v>
      </c>
      <c r="K168" s="108">
        <v>11.7</v>
      </c>
      <c r="L168" s="106">
        <v>43362</v>
      </c>
      <c r="M168" s="95"/>
      <c r="N168" s="96"/>
      <c r="O168" s="96"/>
      <c r="P168" s="96"/>
      <c r="Q168" s="96"/>
      <c r="R168" s="109">
        <v>43367</v>
      </c>
      <c r="S168" s="65" t="s">
        <v>38</v>
      </c>
      <c r="T168" s="78">
        <v>346</v>
      </c>
      <c r="U168" s="80">
        <f t="shared" si="4"/>
        <v>4048.2</v>
      </c>
      <c r="V168" s="78"/>
      <c r="W168" s="79"/>
      <c r="X168" s="80">
        <f t="shared" si="5"/>
        <v>4048.2</v>
      </c>
      <c r="Y168" s="86"/>
      <c r="Z168" s="86"/>
      <c r="AA168" s="86"/>
      <c r="AB168" s="86"/>
      <c r="AC168" s="86"/>
    </row>
    <row r="169" customHeight="1" spans="2:29">
      <c r="B169" s="54"/>
      <c r="C169" s="55">
        <v>11595</v>
      </c>
      <c r="D169" s="56" t="s">
        <v>503</v>
      </c>
      <c r="E169" s="57" t="s">
        <v>504</v>
      </c>
      <c r="F169" s="58" t="s">
        <v>37</v>
      </c>
      <c r="G169" s="55">
        <v>420</v>
      </c>
      <c r="H169" s="59">
        <v>2.724</v>
      </c>
      <c r="I169" s="93">
        <v>30763511</v>
      </c>
      <c r="J169" s="107">
        <v>420</v>
      </c>
      <c r="K169" s="108">
        <v>2.724</v>
      </c>
      <c r="L169" s="106">
        <v>43362</v>
      </c>
      <c r="M169" s="95"/>
      <c r="N169" s="96"/>
      <c r="O169" s="96"/>
      <c r="P169" s="96"/>
      <c r="Q169" s="96"/>
      <c r="R169" s="109">
        <v>43366</v>
      </c>
      <c r="S169" s="65" t="s">
        <v>38</v>
      </c>
      <c r="T169" s="78">
        <v>594</v>
      </c>
      <c r="U169" s="80">
        <f t="shared" si="4"/>
        <v>1618.056</v>
      </c>
      <c r="V169" s="78"/>
      <c r="W169" s="79"/>
      <c r="X169" s="80">
        <f t="shared" si="5"/>
        <v>1618.056</v>
      </c>
      <c r="Y169" s="86"/>
      <c r="Z169" s="86"/>
      <c r="AA169" s="86"/>
      <c r="AB169" s="86"/>
      <c r="AC169" s="86"/>
    </row>
    <row r="170" customHeight="1" spans="2:29">
      <c r="B170" s="54">
        <v>43361</v>
      </c>
      <c r="C170" s="55">
        <v>10132</v>
      </c>
      <c r="D170" s="56" t="s">
        <v>726</v>
      </c>
      <c r="E170" s="57" t="s">
        <v>51</v>
      </c>
      <c r="F170" s="58" t="s">
        <v>675</v>
      </c>
      <c r="G170" s="55">
        <v>300</v>
      </c>
      <c r="H170" s="59">
        <v>1.92</v>
      </c>
      <c r="I170" s="93">
        <v>30763510</v>
      </c>
      <c r="J170" s="107">
        <v>300</v>
      </c>
      <c r="K170" s="108">
        <v>1.92</v>
      </c>
      <c r="L170" s="106">
        <v>43363</v>
      </c>
      <c r="M170" s="95"/>
      <c r="N170" s="96"/>
      <c r="O170" s="96"/>
      <c r="P170" s="96"/>
      <c r="Q170" s="96"/>
      <c r="R170" s="109">
        <v>43366</v>
      </c>
      <c r="S170" s="65" t="s">
        <v>38</v>
      </c>
      <c r="T170" s="78">
        <v>570</v>
      </c>
      <c r="U170" s="80">
        <f t="shared" si="4"/>
        <v>1094.4</v>
      </c>
      <c r="V170" s="78"/>
      <c r="W170" s="79"/>
      <c r="X170" s="80">
        <f t="shared" si="5"/>
        <v>1094.4</v>
      </c>
      <c r="Y170" s="86"/>
      <c r="Z170" s="86"/>
      <c r="AA170" s="86"/>
      <c r="AB170" s="86"/>
      <c r="AC170" s="86"/>
    </row>
    <row r="171" customHeight="1" spans="2:29">
      <c r="B171" s="54"/>
      <c r="C171" s="55">
        <v>11674</v>
      </c>
      <c r="D171" s="101" t="s">
        <v>887</v>
      </c>
      <c r="E171" s="57" t="s">
        <v>888</v>
      </c>
      <c r="F171" s="58" t="s">
        <v>37</v>
      </c>
      <c r="G171" s="55">
        <v>360</v>
      </c>
      <c r="H171" s="59">
        <v>3.087</v>
      </c>
      <c r="I171" s="93">
        <v>30763509</v>
      </c>
      <c r="J171" s="107">
        <v>360</v>
      </c>
      <c r="K171" s="108">
        <v>3.087</v>
      </c>
      <c r="L171" s="106">
        <v>43363</v>
      </c>
      <c r="M171" s="95"/>
      <c r="N171" s="96"/>
      <c r="O171" s="96"/>
      <c r="P171" s="96"/>
      <c r="Q171" s="96"/>
      <c r="R171" s="109">
        <v>43369</v>
      </c>
      <c r="S171" s="65" t="s">
        <v>38</v>
      </c>
      <c r="T171" s="78">
        <v>734</v>
      </c>
      <c r="U171" s="80">
        <f t="shared" si="4"/>
        <v>2265.858</v>
      </c>
      <c r="V171" s="78"/>
      <c r="W171" s="79"/>
      <c r="X171" s="80">
        <f t="shared" si="5"/>
        <v>2265.858</v>
      </c>
      <c r="Y171" s="86"/>
      <c r="Z171" s="86"/>
      <c r="AA171" s="86"/>
      <c r="AB171" s="86"/>
      <c r="AC171" s="86"/>
    </row>
    <row r="172" customHeight="1" spans="2:29">
      <c r="B172" s="54"/>
      <c r="C172" s="55">
        <v>11683</v>
      </c>
      <c r="D172" s="101" t="s">
        <v>161</v>
      </c>
      <c r="E172" s="57" t="s">
        <v>162</v>
      </c>
      <c r="F172" s="58" t="s">
        <v>37</v>
      </c>
      <c r="G172" s="55">
        <v>255</v>
      </c>
      <c r="H172" s="59">
        <v>2.12475</v>
      </c>
      <c r="I172" s="93">
        <v>30763508</v>
      </c>
      <c r="J172" s="107">
        <v>255</v>
      </c>
      <c r="K172" s="108">
        <v>2.12475</v>
      </c>
      <c r="L172" s="106">
        <v>43363</v>
      </c>
      <c r="M172" s="95"/>
      <c r="N172" s="96"/>
      <c r="O172" s="96"/>
      <c r="P172" s="96"/>
      <c r="Q172" s="96"/>
      <c r="R172" s="109">
        <v>43368</v>
      </c>
      <c r="S172" s="65" t="s">
        <v>38</v>
      </c>
      <c r="T172" s="78">
        <v>582</v>
      </c>
      <c r="U172" s="80">
        <f t="shared" si="4"/>
        <v>1236.6045</v>
      </c>
      <c r="V172" s="78"/>
      <c r="W172" s="79"/>
      <c r="X172" s="80">
        <f t="shared" si="5"/>
        <v>1236.6045</v>
      </c>
      <c r="Y172" s="86"/>
      <c r="Z172" s="86"/>
      <c r="AA172" s="86"/>
      <c r="AB172" s="86"/>
      <c r="AC172" s="86"/>
    </row>
    <row r="173" customHeight="1" spans="2:29">
      <c r="B173" s="54">
        <v>43362</v>
      </c>
      <c r="C173" s="55">
        <v>11764</v>
      </c>
      <c r="D173" s="101" t="s">
        <v>60</v>
      </c>
      <c r="E173" s="57" t="s">
        <v>61</v>
      </c>
      <c r="F173" s="58" t="s">
        <v>37</v>
      </c>
      <c r="G173" s="55">
        <v>2355</v>
      </c>
      <c r="H173" s="59">
        <v>16.3975</v>
      </c>
      <c r="I173" s="93">
        <v>30763395</v>
      </c>
      <c r="J173" s="107">
        <v>2355</v>
      </c>
      <c r="K173" s="108">
        <v>16.3975</v>
      </c>
      <c r="L173" s="106">
        <v>43364</v>
      </c>
      <c r="M173" s="100"/>
      <c r="N173" s="100"/>
      <c r="O173" s="100"/>
      <c r="P173" s="100"/>
      <c r="Q173" s="100"/>
      <c r="R173" s="109">
        <v>43368</v>
      </c>
      <c r="S173" s="65" t="s">
        <v>38</v>
      </c>
      <c r="T173" s="78">
        <v>320</v>
      </c>
      <c r="U173" s="80">
        <f t="shared" si="4"/>
        <v>5247.2</v>
      </c>
      <c r="V173" s="133"/>
      <c r="W173" s="133"/>
      <c r="X173" s="80">
        <f t="shared" si="5"/>
        <v>5247.2</v>
      </c>
      <c r="Y173" s="86"/>
      <c r="Z173" s="86"/>
      <c r="AA173" s="86"/>
      <c r="AB173" s="86"/>
      <c r="AC173" s="86"/>
    </row>
    <row r="174" customHeight="1" spans="2:29">
      <c r="B174" s="54"/>
      <c r="C174" s="55">
        <v>11765</v>
      </c>
      <c r="D174" s="101" t="s">
        <v>346</v>
      </c>
      <c r="E174" s="57" t="s">
        <v>889</v>
      </c>
      <c r="F174" s="58" t="s">
        <v>37</v>
      </c>
      <c r="G174" s="55">
        <v>200</v>
      </c>
      <c r="H174" s="59">
        <v>1.64</v>
      </c>
      <c r="I174" s="93">
        <v>30763396</v>
      </c>
      <c r="J174" s="107">
        <v>200</v>
      </c>
      <c r="K174" s="108">
        <v>1.64</v>
      </c>
      <c r="L174" s="106">
        <v>43364</v>
      </c>
      <c r="M174" s="100"/>
      <c r="N174" s="100"/>
      <c r="O174" s="100"/>
      <c r="P174" s="100"/>
      <c r="Q174" s="100"/>
      <c r="R174" s="109">
        <v>43371</v>
      </c>
      <c r="S174" s="65" t="s">
        <v>38</v>
      </c>
      <c r="T174" s="78">
        <v>610</v>
      </c>
      <c r="U174" s="80">
        <f t="shared" si="4"/>
        <v>1000.4</v>
      </c>
      <c r="V174" s="133"/>
      <c r="W174" s="133"/>
      <c r="X174" s="80">
        <f t="shared" si="5"/>
        <v>1000.4</v>
      </c>
      <c r="Y174" s="86"/>
      <c r="Z174" s="86"/>
      <c r="AA174" s="86"/>
      <c r="AB174" s="86"/>
      <c r="AC174" s="86"/>
    </row>
    <row r="175" customHeight="1" spans="2:29">
      <c r="B175" s="54"/>
      <c r="C175" s="55">
        <v>11766</v>
      </c>
      <c r="D175" s="101" t="s">
        <v>75</v>
      </c>
      <c r="E175" s="57" t="s">
        <v>76</v>
      </c>
      <c r="F175" s="58" t="s">
        <v>37</v>
      </c>
      <c r="G175" s="55">
        <v>210</v>
      </c>
      <c r="H175" s="59">
        <v>1.308</v>
      </c>
      <c r="I175" s="93">
        <v>30763397</v>
      </c>
      <c r="J175" s="107">
        <v>210</v>
      </c>
      <c r="K175" s="108">
        <v>1.308</v>
      </c>
      <c r="L175" s="106">
        <v>43364</v>
      </c>
      <c r="M175" s="100"/>
      <c r="N175" s="100"/>
      <c r="O175" s="100"/>
      <c r="P175" s="100"/>
      <c r="Q175" s="100"/>
      <c r="R175" s="109">
        <v>43368</v>
      </c>
      <c r="S175" s="65" t="s">
        <v>38</v>
      </c>
      <c r="T175" s="78">
        <v>500</v>
      </c>
      <c r="U175" s="80">
        <f t="shared" si="4"/>
        <v>654</v>
      </c>
      <c r="V175" s="133"/>
      <c r="W175" s="133"/>
      <c r="X175" s="80">
        <f t="shared" si="5"/>
        <v>654</v>
      </c>
      <c r="Y175" s="86"/>
      <c r="Z175" s="86"/>
      <c r="AA175" s="86"/>
      <c r="AB175" s="86"/>
      <c r="AC175" s="86"/>
    </row>
    <row r="176" customHeight="1" spans="2:29">
      <c r="B176" s="54"/>
      <c r="C176" s="55">
        <v>11773</v>
      </c>
      <c r="D176" s="101" t="s">
        <v>658</v>
      </c>
      <c r="E176" s="57" t="s">
        <v>659</v>
      </c>
      <c r="F176" s="58" t="s">
        <v>37</v>
      </c>
      <c r="G176" s="55">
        <v>250</v>
      </c>
      <c r="H176" s="59">
        <v>1.6</v>
      </c>
      <c r="I176" s="93">
        <v>30763398</v>
      </c>
      <c r="J176" s="107">
        <v>250</v>
      </c>
      <c r="K176" s="108">
        <v>1.6</v>
      </c>
      <c r="L176" s="106">
        <v>43364</v>
      </c>
      <c r="M176" s="100"/>
      <c r="N176" s="100"/>
      <c r="O176" s="100"/>
      <c r="P176" s="100"/>
      <c r="Q176" s="100"/>
      <c r="R176" s="109">
        <v>43368</v>
      </c>
      <c r="S176" s="65" t="s">
        <v>38</v>
      </c>
      <c r="T176" s="78">
        <v>673</v>
      </c>
      <c r="U176" s="80">
        <f t="shared" si="4"/>
        <v>1076.8</v>
      </c>
      <c r="V176" s="133"/>
      <c r="W176" s="133"/>
      <c r="X176" s="80">
        <f t="shared" si="5"/>
        <v>1076.8</v>
      </c>
      <c r="Y176" s="86"/>
      <c r="Z176" s="86"/>
      <c r="AA176" s="86"/>
      <c r="AB176" s="86"/>
      <c r="AC176" s="86"/>
    </row>
    <row r="177" customHeight="1" spans="2:29">
      <c r="B177" s="54"/>
      <c r="C177" s="55">
        <v>11775</v>
      </c>
      <c r="D177" s="101" t="s">
        <v>86</v>
      </c>
      <c r="E177" s="57" t="s">
        <v>87</v>
      </c>
      <c r="F177" s="58" t="s">
        <v>37</v>
      </c>
      <c r="G177" s="55">
        <v>2060</v>
      </c>
      <c r="H177" s="59">
        <v>15.432</v>
      </c>
      <c r="I177" s="93">
        <v>30763399</v>
      </c>
      <c r="J177" s="107">
        <v>2060</v>
      </c>
      <c r="K177" s="108">
        <v>15.432</v>
      </c>
      <c r="L177" s="106">
        <v>43364</v>
      </c>
      <c r="M177" s="100"/>
      <c r="N177" s="100"/>
      <c r="O177" s="100"/>
      <c r="P177" s="100"/>
      <c r="Q177" s="100"/>
      <c r="R177" s="109">
        <v>43366</v>
      </c>
      <c r="S177" s="65" t="s">
        <v>38</v>
      </c>
      <c r="T177" s="78">
        <v>372</v>
      </c>
      <c r="U177" s="80">
        <f t="shared" si="4"/>
        <v>5740.704</v>
      </c>
      <c r="V177" s="133"/>
      <c r="W177" s="133"/>
      <c r="X177" s="80">
        <f t="shared" si="5"/>
        <v>5740.704</v>
      </c>
      <c r="Y177" s="86"/>
      <c r="Z177" s="86"/>
      <c r="AA177" s="86"/>
      <c r="AB177" s="86"/>
      <c r="AC177" s="86"/>
    </row>
    <row r="178" customHeight="1" spans="2:29">
      <c r="B178" s="54"/>
      <c r="C178" s="55">
        <v>11776</v>
      </c>
      <c r="D178" s="101" t="s">
        <v>375</v>
      </c>
      <c r="E178" s="57" t="s">
        <v>376</v>
      </c>
      <c r="F178" s="58" t="s">
        <v>37</v>
      </c>
      <c r="G178" s="55">
        <v>2300</v>
      </c>
      <c r="H178" s="59">
        <v>20.36</v>
      </c>
      <c r="I178" s="93">
        <v>30763400</v>
      </c>
      <c r="J178" s="107">
        <v>2300</v>
      </c>
      <c r="K178" s="108">
        <v>20.36</v>
      </c>
      <c r="L178" s="106">
        <v>43365</v>
      </c>
      <c r="M178" s="100"/>
      <c r="N178" s="100"/>
      <c r="O178" s="100"/>
      <c r="P178" s="100"/>
      <c r="Q178" s="100"/>
      <c r="R178" s="109">
        <v>43368</v>
      </c>
      <c r="S178" s="65" t="s">
        <v>38</v>
      </c>
      <c r="T178" s="78">
        <v>567</v>
      </c>
      <c r="U178" s="80">
        <f t="shared" si="4"/>
        <v>11544.12</v>
      </c>
      <c r="V178" s="133"/>
      <c r="W178" s="133"/>
      <c r="X178" s="80">
        <f t="shared" si="5"/>
        <v>11544.12</v>
      </c>
      <c r="Y178" s="86"/>
      <c r="Z178" s="86"/>
      <c r="AA178" s="86"/>
      <c r="AB178" s="86"/>
      <c r="AC178" s="86"/>
    </row>
    <row r="179" customHeight="1" spans="2:29">
      <c r="B179" s="54"/>
      <c r="C179" s="55">
        <v>11777</v>
      </c>
      <c r="D179" s="101" t="s">
        <v>234</v>
      </c>
      <c r="E179" s="57" t="s">
        <v>235</v>
      </c>
      <c r="F179" s="58" t="s">
        <v>37</v>
      </c>
      <c r="G179" s="55">
        <v>570</v>
      </c>
      <c r="H179" s="59">
        <v>4.428</v>
      </c>
      <c r="I179" s="93">
        <v>30763401</v>
      </c>
      <c r="J179" s="107">
        <v>570</v>
      </c>
      <c r="K179" s="108">
        <v>4.428</v>
      </c>
      <c r="L179" s="106">
        <v>43364</v>
      </c>
      <c r="M179" s="100"/>
      <c r="N179" s="100"/>
      <c r="O179" s="100"/>
      <c r="P179" s="100"/>
      <c r="Q179" s="100"/>
      <c r="R179" s="109">
        <v>43366</v>
      </c>
      <c r="S179" s="65" t="s">
        <v>38</v>
      </c>
      <c r="T179" s="78">
        <v>660</v>
      </c>
      <c r="U179" s="80">
        <f t="shared" si="4"/>
        <v>2922.48</v>
      </c>
      <c r="V179" s="133"/>
      <c r="W179" s="133"/>
      <c r="X179" s="80">
        <f t="shared" si="5"/>
        <v>2922.48</v>
      </c>
      <c r="Y179" s="86"/>
      <c r="Z179" s="86"/>
      <c r="AA179" s="86"/>
      <c r="AB179" s="86"/>
      <c r="AC179" s="86"/>
    </row>
    <row r="180" customHeight="1" spans="2:29">
      <c r="B180" s="54"/>
      <c r="C180" s="55">
        <v>11778</v>
      </c>
      <c r="D180" s="101" t="s">
        <v>699</v>
      </c>
      <c r="E180" s="57" t="s">
        <v>700</v>
      </c>
      <c r="F180" s="58" t="s">
        <v>37</v>
      </c>
      <c r="G180" s="55">
        <v>200</v>
      </c>
      <c r="H180" s="59">
        <v>1.778</v>
      </c>
      <c r="I180" s="93">
        <v>30763402</v>
      </c>
      <c r="J180" s="107">
        <v>200</v>
      </c>
      <c r="K180" s="108">
        <v>1.778</v>
      </c>
      <c r="L180" s="106">
        <v>43364</v>
      </c>
      <c r="M180" s="100"/>
      <c r="N180" s="100"/>
      <c r="O180" s="100"/>
      <c r="P180" s="100"/>
      <c r="Q180" s="100"/>
      <c r="R180" s="109">
        <v>43370</v>
      </c>
      <c r="S180" s="65" t="s">
        <v>38</v>
      </c>
      <c r="T180" s="78">
        <v>530</v>
      </c>
      <c r="U180" s="80">
        <f t="shared" si="4"/>
        <v>942.34</v>
      </c>
      <c r="V180" s="133"/>
      <c r="W180" s="133"/>
      <c r="X180" s="80">
        <f t="shared" si="5"/>
        <v>942.34</v>
      </c>
      <c r="Y180" s="86"/>
      <c r="Z180" s="86"/>
      <c r="AA180" s="86"/>
      <c r="AB180" s="86"/>
      <c r="AC180" s="86"/>
    </row>
    <row r="181" customHeight="1" spans="2:29">
      <c r="B181" s="54"/>
      <c r="C181" s="55">
        <v>11779</v>
      </c>
      <c r="D181" s="101" t="s">
        <v>444</v>
      </c>
      <c r="E181" s="57" t="s">
        <v>443</v>
      </c>
      <c r="F181" s="58" t="s">
        <v>37</v>
      </c>
      <c r="G181" s="55">
        <v>230</v>
      </c>
      <c r="H181" s="59">
        <v>1.495</v>
      </c>
      <c r="I181" s="93">
        <v>30763403</v>
      </c>
      <c r="J181" s="107">
        <v>230</v>
      </c>
      <c r="K181" s="108">
        <v>1.495</v>
      </c>
      <c r="L181" s="106">
        <v>43364</v>
      </c>
      <c r="M181" s="100"/>
      <c r="N181" s="100"/>
      <c r="O181" s="100"/>
      <c r="P181" s="100"/>
      <c r="Q181" s="100"/>
      <c r="R181" s="109">
        <v>43371</v>
      </c>
      <c r="S181" s="65" t="s">
        <v>38</v>
      </c>
      <c r="T181" s="78">
        <v>894</v>
      </c>
      <c r="U181" s="80">
        <f t="shared" si="4"/>
        <v>1336.53</v>
      </c>
      <c r="V181" s="133"/>
      <c r="W181" s="133"/>
      <c r="X181" s="80">
        <f t="shared" si="5"/>
        <v>1336.53</v>
      </c>
      <c r="Y181" s="86"/>
      <c r="Z181" s="86"/>
      <c r="AA181" s="86"/>
      <c r="AB181" s="86"/>
      <c r="AC181" s="86"/>
    </row>
    <row r="182" customHeight="1" spans="2:29">
      <c r="B182" s="54"/>
      <c r="C182" s="55">
        <v>11780</v>
      </c>
      <c r="D182" s="101" t="s">
        <v>826</v>
      </c>
      <c r="E182" s="57" t="s">
        <v>443</v>
      </c>
      <c r="F182" s="58" t="s">
        <v>37</v>
      </c>
      <c r="G182" s="55">
        <v>410</v>
      </c>
      <c r="H182" s="59">
        <v>2.702</v>
      </c>
      <c r="I182" s="93">
        <v>30763404</v>
      </c>
      <c r="J182" s="107">
        <v>410</v>
      </c>
      <c r="K182" s="108">
        <v>2.702</v>
      </c>
      <c r="L182" s="106">
        <v>43364</v>
      </c>
      <c r="M182" s="100"/>
      <c r="N182" s="100"/>
      <c r="O182" s="100"/>
      <c r="P182" s="100"/>
      <c r="Q182" s="100"/>
      <c r="R182" s="109">
        <v>43371</v>
      </c>
      <c r="S182" s="65" t="s">
        <v>38</v>
      </c>
      <c r="T182" s="78">
        <v>884</v>
      </c>
      <c r="U182" s="80">
        <f t="shared" si="4"/>
        <v>2388.568</v>
      </c>
      <c r="V182" s="133"/>
      <c r="W182" s="133"/>
      <c r="X182" s="80">
        <f t="shared" si="5"/>
        <v>2388.568</v>
      </c>
      <c r="Y182" s="86"/>
      <c r="Z182" s="86"/>
      <c r="AA182" s="86"/>
      <c r="AB182" s="86"/>
      <c r="AC182" s="86"/>
    </row>
    <row r="183" customHeight="1" spans="2:29">
      <c r="B183" s="54"/>
      <c r="C183" s="55">
        <v>11781</v>
      </c>
      <c r="D183" s="101" t="s">
        <v>107</v>
      </c>
      <c r="E183" s="57" t="s">
        <v>108</v>
      </c>
      <c r="F183" s="58" t="s">
        <v>37</v>
      </c>
      <c r="G183" s="55">
        <v>800</v>
      </c>
      <c r="H183" s="59">
        <v>5.12</v>
      </c>
      <c r="I183" s="93">
        <v>30763405</v>
      </c>
      <c r="J183" s="107">
        <v>800</v>
      </c>
      <c r="K183" s="108">
        <v>5.12</v>
      </c>
      <c r="L183" s="106">
        <v>43364</v>
      </c>
      <c r="M183" s="100"/>
      <c r="N183" s="100"/>
      <c r="O183" s="100"/>
      <c r="P183" s="100"/>
      <c r="Q183" s="100"/>
      <c r="R183" s="109">
        <v>43369</v>
      </c>
      <c r="S183" s="65" t="s">
        <v>38</v>
      </c>
      <c r="T183" s="78">
        <v>880</v>
      </c>
      <c r="U183" s="80">
        <f t="shared" si="4"/>
        <v>4505.6</v>
      </c>
      <c r="V183" s="133"/>
      <c r="W183" s="133"/>
      <c r="X183" s="80">
        <f t="shared" si="5"/>
        <v>4505.6</v>
      </c>
      <c r="Y183" s="86"/>
      <c r="Z183" s="86"/>
      <c r="AA183" s="86"/>
      <c r="AB183" s="86"/>
      <c r="AC183" s="86"/>
    </row>
    <row r="184" customHeight="1" spans="2:29">
      <c r="B184" s="54"/>
      <c r="C184" s="55">
        <v>11783</v>
      </c>
      <c r="D184" s="101" t="s">
        <v>99</v>
      </c>
      <c r="E184" s="57" t="s">
        <v>40</v>
      </c>
      <c r="F184" s="58" t="s">
        <v>37</v>
      </c>
      <c r="G184" s="55">
        <v>600</v>
      </c>
      <c r="H184" s="59">
        <v>3.9</v>
      </c>
      <c r="I184" s="93">
        <v>30763406</v>
      </c>
      <c r="J184" s="107">
        <v>600</v>
      </c>
      <c r="K184" s="108">
        <v>3.9</v>
      </c>
      <c r="L184" s="106">
        <v>43364</v>
      </c>
      <c r="M184" s="100"/>
      <c r="N184" s="100"/>
      <c r="O184" s="100"/>
      <c r="P184" s="100"/>
      <c r="Q184" s="100"/>
      <c r="R184" s="109">
        <v>43369</v>
      </c>
      <c r="S184" s="65" t="s">
        <v>38</v>
      </c>
      <c r="T184" s="78">
        <v>559</v>
      </c>
      <c r="U184" s="80">
        <f t="shared" si="4"/>
        <v>2180.1</v>
      </c>
      <c r="V184" s="133"/>
      <c r="W184" s="133"/>
      <c r="X184" s="80">
        <f t="shared" si="5"/>
        <v>2180.1</v>
      </c>
      <c r="Y184" s="86"/>
      <c r="Z184" s="86"/>
      <c r="AA184" s="86"/>
      <c r="AB184" s="86"/>
      <c r="AC184" s="86"/>
    </row>
    <row r="185" customHeight="1" spans="2:29">
      <c r="B185" s="54"/>
      <c r="C185" s="55">
        <v>11784</v>
      </c>
      <c r="D185" s="101" t="s">
        <v>99</v>
      </c>
      <c r="E185" s="57" t="s">
        <v>65</v>
      </c>
      <c r="F185" s="58" t="s">
        <v>37</v>
      </c>
      <c r="G185" s="55">
        <v>600</v>
      </c>
      <c r="H185" s="59">
        <v>3.9</v>
      </c>
      <c r="I185" s="93">
        <v>30763407</v>
      </c>
      <c r="J185" s="107">
        <v>600</v>
      </c>
      <c r="K185" s="108">
        <v>3.9</v>
      </c>
      <c r="L185" s="106">
        <v>43364</v>
      </c>
      <c r="M185" s="100"/>
      <c r="N185" s="100"/>
      <c r="O185" s="100"/>
      <c r="P185" s="100"/>
      <c r="Q185" s="100"/>
      <c r="R185" s="109">
        <v>43371</v>
      </c>
      <c r="S185" s="65" t="s">
        <v>38</v>
      </c>
      <c r="T185" s="78">
        <v>598</v>
      </c>
      <c r="U185" s="80">
        <f t="shared" si="4"/>
        <v>2332.2</v>
      </c>
      <c r="V185" s="133"/>
      <c r="W185" s="133"/>
      <c r="X185" s="80">
        <f t="shared" si="5"/>
        <v>2332.2</v>
      </c>
      <c r="Y185" s="86"/>
      <c r="Z185" s="86"/>
      <c r="AA185" s="86"/>
      <c r="AB185" s="86"/>
      <c r="AC185" s="86"/>
    </row>
    <row r="186" customHeight="1" spans="2:29">
      <c r="B186" s="54"/>
      <c r="C186" s="55">
        <v>11785</v>
      </c>
      <c r="D186" s="101" t="s">
        <v>431</v>
      </c>
      <c r="E186" s="57" t="s">
        <v>93</v>
      </c>
      <c r="F186" s="58" t="s">
        <v>37</v>
      </c>
      <c r="G186" s="55">
        <v>795</v>
      </c>
      <c r="H186" s="59">
        <v>5.708</v>
      </c>
      <c r="I186" s="93">
        <v>30763408</v>
      </c>
      <c r="J186" s="107">
        <v>795</v>
      </c>
      <c r="K186" s="108">
        <v>5.708</v>
      </c>
      <c r="L186" s="106">
        <v>43364</v>
      </c>
      <c r="M186" s="100"/>
      <c r="N186" s="100"/>
      <c r="O186" s="100"/>
      <c r="P186" s="100"/>
      <c r="Q186" s="100"/>
      <c r="R186" s="109">
        <v>43371</v>
      </c>
      <c r="S186" s="65" t="s">
        <v>38</v>
      </c>
      <c r="T186" s="78">
        <v>581</v>
      </c>
      <c r="U186" s="80">
        <f t="shared" si="4"/>
        <v>3316.348</v>
      </c>
      <c r="V186" s="133"/>
      <c r="W186" s="133"/>
      <c r="X186" s="80">
        <f t="shared" si="5"/>
        <v>3316.348</v>
      </c>
      <c r="Y186" s="86"/>
      <c r="Z186" s="86"/>
      <c r="AA186" s="86"/>
      <c r="AB186" s="86"/>
      <c r="AC186" s="86"/>
    </row>
    <row r="187" customHeight="1" spans="2:29">
      <c r="B187" s="54">
        <v>43363</v>
      </c>
      <c r="C187" s="55">
        <v>11853</v>
      </c>
      <c r="D187" s="101" t="s">
        <v>138</v>
      </c>
      <c r="E187" s="57" t="s">
        <v>701</v>
      </c>
      <c r="F187" s="58" t="s">
        <v>37</v>
      </c>
      <c r="G187" s="55">
        <v>50</v>
      </c>
      <c r="H187" s="59">
        <v>0.32</v>
      </c>
      <c r="I187" s="93">
        <v>30763409</v>
      </c>
      <c r="J187" s="107">
        <v>50</v>
      </c>
      <c r="K187" s="108">
        <v>0.32</v>
      </c>
      <c r="L187" s="106">
        <v>43365</v>
      </c>
      <c r="M187" s="100"/>
      <c r="N187" s="100"/>
      <c r="O187" s="100"/>
      <c r="P187" s="133"/>
      <c r="Q187" s="133" t="s">
        <v>890</v>
      </c>
      <c r="R187" s="109">
        <v>43373</v>
      </c>
      <c r="S187" s="65" t="s">
        <v>38</v>
      </c>
      <c r="T187" s="78">
        <v>580</v>
      </c>
      <c r="U187" s="80">
        <f t="shared" si="4"/>
        <v>185.6</v>
      </c>
      <c r="V187" s="133"/>
      <c r="W187" s="133">
        <v>340</v>
      </c>
      <c r="X187" s="80">
        <f t="shared" si="5"/>
        <v>525.6</v>
      </c>
      <c r="Y187" s="86"/>
      <c r="Z187" s="86"/>
      <c r="AA187" s="86"/>
      <c r="AB187" s="86"/>
      <c r="AC187" s="86"/>
    </row>
    <row r="188" customHeight="1" spans="2:29">
      <c r="B188" s="54"/>
      <c r="C188" s="55">
        <v>11854</v>
      </c>
      <c r="D188" s="101" t="s">
        <v>138</v>
      </c>
      <c r="E188" s="57" t="s">
        <v>668</v>
      </c>
      <c r="F188" s="58" t="s">
        <v>37</v>
      </c>
      <c r="G188" s="55">
        <v>100</v>
      </c>
      <c r="H188" s="59">
        <v>0.64</v>
      </c>
      <c r="I188" s="93">
        <v>30763410</v>
      </c>
      <c r="J188" s="107">
        <v>100</v>
      </c>
      <c r="K188" s="108">
        <v>0.64</v>
      </c>
      <c r="L188" s="106">
        <v>43365</v>
      </c>
      <c r="M188" s="100"/>
      <c r="N188" s="100"/>
      <c r="O188" s="100"/>
      <c r="P188" s="100"/>
      <c r="Q188" s="100"/>
      <c r="R188" s="109">
        <v>43370</v>
      </c>
      <c r="S188" s="65" t="s">
        <v>38</v>
      </c>
      <c r="T188" s="78">
        <v>580</v>
      </c>
      <c r="U188" s="80">
        <f t="shared" si="4"/>
        <v>371.2</v>
      </c>
      <c r="V188" s="133"/>
      <c r="W188" s="133">
        <v>340</v>
      </c>
      <c r="X188" s="80">
        <f t="shared" si="5"/>
        <v>711.2</v>
      </c>
      <c r="Y188" s="86"/>
      <c r="Z188" s="86"/>
      <c r="AA188" s="86"/>
      <c r="AB188" s="86"/>
      <c r="AC188" s="86"/>
    </row>
    <row r="189" customHeight="1" spans="2:29">
      <c r="B189" s="54"/>
      <c r="C189" s="55">
        <v>11855</v>
      </c>
      <c r="D189" s="101" t="s">
        <v>138</v>
      </c>
      <c r="E189" s="57" t="s">
        <v>702</v>
      </c>
      <c r="F189" s="58" t="s">
        <v>37</v>
      </c>
      <c r="G189" s="55">
        <v>75</v>
      </c>
      <c r="H189" s="59">
        <v>0.48</v>
      </c>
      <c r="I189" s="93">
        <v>30763411</v>
      </c>
      <c r="J189" s="107">
        <v>75</v>
      </c>
      <c r="K189" s="108">
        <v>0.48</v>
      </c>
      <c r="L189" s="106">
        <v>43365</v>
      </c>
      <c r="M189" s="100"/>
      <c r="N189" s="100"/>
      <c r="O189" s="100"/>
      <c r="P189" s="100"/>
      <c r="Q189" s="100"/>
      <c r="R189" s="109">
        <v>43370</v>
      </c>
      <c r="S189" s="65" t="s">
        <v>38</v>
      </c>
      <c r="T189" s="78">
        <v>540</v>
      </c>
      <c r="U189" s="80">
        <f t="shared" si="4"/>
        <v>259.2</v>
      </c>
      <c r="V189" s="133"/>
      <c r="W189" s="133">
        <v>340</v>
      </c>
      <c r="X189" s="80">
        <f t="shared" si="5"/>
        <v>599.2</v>
      </c>
      <c r="Y189" s="86"/>
      <c r="Z189" s="86"/>
      <c r="AA189" s="86"/>
      <c r="AB189" s="86"/>
      <c r="AC189" s="86"/>
    </row>
    <row r="190" customHeight="1" spans="2:29">
      <c r="B190" s="54"/>
      <c r="C190" s="55">
        <v>11856</v>
      </c>
      <c r="D190" s="101" t="s">
        <v>138</v>
      </c>
      <c r="E190" s="57" t="s">
        <v>451</v>
      </c>
      <c r="F190" s="58" t="s">
        <v>37</v>
      </c>
      <c r="G190" s="55">
        <v>45</v>
      </c>
      <c r="H190" s="59">
        <v>0.288</v>
      </c>
      <c r="I190" s="93">
        <v>30763412</v>
      </c>
      <c r="J190" s="107">
        <v>45</v>
      </c>
      <c r="K190" s="108">
        <v>0.288</v>
      </c>
      <c r="L190" s="106">
        <v>43365</v>
      </c>
      <c r="M190" s="100"/>
      <c r="N190" s="100"/>
      <c r="O190" s="100"/>
      <c r="P190" s="100"/>
      <c r="Q190" s="100"/>
      <c r="R190" s="109">
        <v>43370</v>
      </c>
      <c r="S190" s="65" t="s">
        <v>38</v>
      </c>
      <c r="T190" s="78">
        <v>540</v>
      </c>
      <c r="U190" s="80">
        <f t="shared" si="4"/>
        <v>155.52</v>
      </c>
      <c r="V190" s="133"/>
      <c r="W190" s="133">
        <v>340</v>
      </c>
      <c r="X190" s="80">
        <f t="shared" si="5"/>
        <v>495.52</v>
      </c>
      <c r="Y190" s="86"/>
      <c r="Z190" s="86"/>
      <c r="AA190" s="86"/>
      <c r="AB190" s="86"/>
      <c r="AC190" s="86"/>
    </row>
    <row r="191" customHeight="1" spans="2:29">
      <c r="B191" s="54"/>
      <c r="C191" s="55">
        <v>11857</v>
      </c>
      <c r="D191" s="101" t="s">
        <v>138</v>
      </c>
      <c r="E191" s="57" t="s">
        <v>454</v>
      </c>
      <c r="F191" s="58" t="s">
        <v>37</v>
      </c>
      <c r="G191" s="55">
        <v>40</v>
      </c>
      <c r="H191" s="59">
        <v>0.256</v>
      </c>
      <c r="I191" s="93">
        <v>30763413</v>
      </c>
      <c r="J191" s="107">
        <v>40</v>
      </c>
      <c r="K191" s="108">
        <v>0.256</v>
      </c>
      <c r="L191" s="106">
        <v>43365</v>
      </c>
      <c r="M191" s="100"/>
      <c r="N191" s="100"/>
      <c r="O191" s="100"/>
      <c r="P191" s="100"/>
      <c r="Q191" s="100"/>
      <c r="R191" s="109">
        <v>43369</v>
      </c>
      <c r="S191" s="65" t="s">
        <v>38</v>
      </c>
      <c r="T191" s="78">
        <v>580</v>
      </c>
      <c r="U191" s="80">
        <f t="shared" si="4"/>
        <v>148.48</v>
      </c>
      <c r="V191" s="133"/>
      <c r="W191" s="133">
        <v>340</v>
      </c>
      <c r="X191" s="80">
        <f t="shared" si="5"/>
        <v>488.48</v>
      </c>
      <c r="Y191" s="86"/>
      <c r="Z191" s="86"/>
      <c r="AA191" s="86"/>
      <c r="AB191" s="86"/>
      <c r="AC191" s="86"/>
    </row>
    <row r="192" customHeight="1" spans="2:29">
      <c r="B192" s="54"/>
      <c r="C192" s="55">
        <v>11858</v>
      </c>
      <c r="D192" s="101" t="s">
        <v>138</v>
      </c>
      <c r="E192" s="57" t="s">
        <v>558</v>
      </c>
      <c r="F192" s="58" t="s">
        <v>37</v>
      </c>
      <c r="G192" s="55">
        <v>40</v>
      </c>
      <c r="H192" s="59">
        <v>0.256</v>
      </c>
      <c r="I192" s="93">
        <v>30763414</v>
      </c>
      <c r="J192" s="107">
        <v>40</v>
      </c>
      <c r="K192" s="108">
        <v>0.256</v>
      </c>
      <c r="L192" s="106">
        <v>43365</v>
      </c>
      <c r="M192" s="100"/>
      <c r="N192" s="100"/>
      <c r="O192" s="100"/>
      <c r="P192" s="133"/>
      <c r="Q192" s="133" t="s">
        <v>890</v>
      </c>
      <c r="R192" s="109">
        <v>43372</v>
      </c>
      <c r="S192" s="65" t="s">
        <v>38</v>
      </c>
      <c r="T192" s="78">
        <v>540</v>
      </c>
      <c r="U192" s="80">
        <f t="shared" si="4"/>
        <v>138.24</v>
      </c>
      <c r="V192" s="133"/>
      <c r="W192" s="133">
        <v>340</v>
      </c>
      <c r="X192" s="80">
        <f t="shared" si="5"/>
        <v>478.24</v>
      </c>
      <c r="Y192" s="86"/>
      <c r="Z192" s="86"/>
      <c r="AA192" s="86"/>
      <c r="AB192" s="86"/>
      <c r="AC192" s="86"/>
    </row>
    <row r="193" customHeight="1" spans="2:29">
      <c r="B193" s="54"/>
      <c r="C193" s="55">
        <v>11859</v>
      </c>
      <c r="D193" s="101" t="s">
        <v>138</v>
      </c>
      <c r="E193" s="57" t="s">
        <v>452</v>
      </c>
      <c r="F193" s="58" t="s">
        <v>37</v>
      </c>
      <c r="G193" s="55">
        <v>70</v>
      </c>
      <c r="H193" s="59">
        <v>0.448</v>
      </c>
      <c r="I193" s="93">
        <v>30763415</v>
      </c>
      <c r="J193" s="107">
        <v>70</v>
      </c>
      <c r="K193" s="108">
        <v>0.448</v>
      </c>
      <c r="L193" s="106">
        <v>43365</v>
      </c>
      <c r="M193" s="100"/>
      <c r="N193" s="100"/>
      <c r="O193" s="100"/>
      <c r="P193" s="100"/>
      <c r="Q193" s="100"/>
      <c r="R193" s="109">
        <v>43369</v>
      </c>
      <c r="S193" s="65" t="s">
        <v>38</v>
      </c>
      <c r="T193" s="78">
        <v>650</v>
      </c>
      <c r="U193" s="80">
        <f t="shared" si="4"/>
        <v>291.2</v>
      </c>
      <c r="V193" s="133"/>
      <c r="W193" s="133">
        <v>340</v>
      </c>
      <c r="X193" s="80">
        <f t="shared" si="5"/>
        <v>631.2</v>
      </c>
      <c r="Y193" s="86"/>
      <c r="Z193" s="86"/>
      <c r="AA193" s="86"/>
      <c r="AB193" s="86"/>
      <c r="AC193" s="86"/>
    </row>
    <row r="194" customHeight="1" spans="2:29">
      <c r="B194" s="54"/>
      <c r="C194" s="55">
        <v>11860</v>
      </c>
      <c r="D194" s="101" t="s">
        <v>138</v>
      </c>
      <c r="E194" s="57" t="s">
        <v>453</v>
      </c>
      <c r="F194" s="58" t="s">
        <v>37</v>
      </c>
      <c r="G194" s="55">
        <v>90</v>
      </c>
      <c r="H194" s="59">
        <v>0.576</v>
      </c>
      <c r="I194" s="93">
        <v>30763416</v>
      </c>
      <c r="J194" s="107">
        <v>90</v>
      </c>
      <c r="K194" s="108">
        <v>0.576</v>
      </c>
      <c r="L194" s="106">
        <v>43365</v>
      </c>
      <c r="M194" s="100"/>
      <c r="N194" s="100"/>
      <c r="O194" s="100"/>
      <c r="P194" s="100"/>
      <c r="Q194" s="100"/>
      <c r="R194" s="109">
        <v>43369</v>
      </c>
      <c r="S194" s="65" t="s">
        <v>38</v>
      </c>
      <c r="T194" s="78">
        <v>580</v>
      </c>
      <c r="U194" s="80">
        <f t="shared" si="4"/>
        <v>334.08</v>
      </c>
      <c r="V194" s="133"/>
      <c r="W194" s="133">
        <v>340</v>
      </c>
      <c r="X194" s="80">
        <f t="shared" si="5"/>
        <v>674.08</v>
      </c>
      <c r="Y194" s="86"/>
      <c r="Z194" s="86"/>
      <c r="AA194" s="86"/>
      <c r="AB194" s="86"/>
      <c r="AC194" s="86"/>
    </row>
    <row r="195" customHeight="1" spans="2:29">
      <c r="B195" s="54"/>
      <c r="C195" s="55">
        <v>11861</v>
      </c>
      <c r="D195" s="101" t="s">
        <v>138</v>
      </c>
      <c r="E195" s="57" t="s">
        <v>891</v>
      </c>
      <c r="F195" s="58" t="s">
        <v>37</v>
      </c>
      <c r="G195" s="55">
        <v>60</v>
      </c>
      <c r="H195" s="59">
        <v>0.384</v>
      </c>
      <c r="I195" s="93">
        <v>30763417</v>
      </c>
      <c r="J195" s="107">
        <v>60</v>
      </c>
      <c r="K195" s="108">
        <v>0.384</v>
      </c>
      <c r="L195" s="106">
        <v>43364</v>
      </c>
      <c r="M195" s="100"/>
      <c r="N195" s="100"/>
      <c r="O195" s="100"/>
      <c r="P195" s="133"/>
      <c r="Q195" s="133" t="s">
        <v>890</v>
      </c>
      <c r="R195" s="109">
        <v>43383</v>
      </c>
      <c r="S195" s="65" t="s">
        <v>38</v>
      </c>
      <c r="T195" s="78">
        <v>205</v>
      </c>
      <c r="U195" s="80">
        <f t="shared" si="4"/>
        <v>78.72</v>
      </c>
      <c r="V195" s="133"/>
      <c r="W195" s="133">
        <v>340</v>
      </c>
      <c r="X195" s="80">
        <f t="shared" si="5"/>
        <v>418.72</v>
      </c>
      <c r="Y195" s="86"/>
      <c r="Z195" s="86"/>
      <c r="AA195" s="86"/>
      <c r="AB195" s="86"/>
      <c r="AC195" s="86"/>
    </row>
    <row r="196" customHeight="1" spans="2:29">
      <c r="B196" s="54"/>
      <c r="C196" s="55">
        <v>11862</v>
      </c>
      <c r="D196" s="101" t="s">
        <v>138</v>
      </c>
      <c r="E196" s="124" t="s">
        <v>705</v>
      </c>
      <c r="F196" s="58" t="s">
        <v>37</v>
      </c>
      <c r="G196" s="55">
        <v>70</v>
      </c>
      <c r="H196" s="59">
        <v>0.448</v>
      </c>
      <c r="I196" s="93">
        <v>30763418</v>
      </c>
      <c r="J196" s="107">
        <v>70</v>
      </c>
      <c r="K196" s="108">
        <v>0.448</v>
      </c>
      <c r="L196" s="106">
        <v>43364</v>
      </c>
      <c r="M196" s="100"/>
      <c r="N196" s="100"/>
      <c r="O196" s="100"/>
      <c r="P196" s="133"/>
      <c r="Q196" s="133" t="s">
        <v>890</v>
      </c>
      <c r="R196" s="109">
        <v>43370</v>
      </c>
      <c r="S196" s="65" t="s">
        <v>38</v>
      </c>
      <c r="T196" s="78">
        <v>260</v>
      </c>
      <c r="U196" s="80">
        <f t="shared" si="4"/>
        <v>116.48</v>
      </c>
      <c r="V196" s="133"/>
      <c r="W196" s="133">
        <v>340</v>
      </c>
      <c r="X196" s="80">
        <f t="shared" si="5"/>
        <v>456.48</v>
      </c>
      <c r="Y196" s="86"/>
      <c r="Z196" s="86"/>
      <c r="AA196" s="86"/>
      <c r="AB196" s="86"/>
      <c r="AC196" s="86"/>
    </row>
    <row r="197" customHeight="1" spans="2:29">
      <c r="B197" s="54"/>
      <c r="C197" s="55">
        <v>11863</v>
      </c>
      <c r="D197" s="101" t="s">
        <v>138</v>
      </c>
      <c r="E197" s="57" t="s">
        <v>559</v>
      </c>
      <c r="F197" s="58" t="s">
        <v>37</v>
      </c>
      <c r="G197" s="55">
        <v>84</v>
      </c>
      <c r="H197" s="59">
        <v>0.5376</v>
      </c>
      <c r="I197" s="93">
        <v>30763419</v>
      </c>
      <c r="J197" s="107">
        <v>84</v>
      </c>
      <c r="K197" s="108">
        <v>0.5376</v>
      </c>
      <c r="L197" s="106">
        <v>43365</v>
      </c>
      <c r="M197" s="100"/>
      <c r="N197" s="100"/>
      <c r="O197" s="100"/>
      <c r="P197" s="100"/>
      <c r="Q197" s="100"/>
      <c r="R197" s="109">
        <v>43369</v>
      </c>
      <c r="S197" s="65" t="s">
        <v>38</v>
      </c>
      <c r="T197" s="78">
        <v>410</v>
      </c>
      <c r="U197" s="80">
        <f t="shared" ref="U197:U260" si="6">T197*H197</f>
        <v>220.416</v>
      </c>
      <c r="V197" s="133"/>
      <c r="W197" s="133">
        <v>340</v>
      </c>
      <c r="X197" s="80">
        <f t="shared" ref="X197:X260" si="7">W197+U197</f>
        <v>560.416</v>
      </c>
      <c r="Y197" s="86"/>
      <c r="Z197" s="86"/>
      <c r="AA197" s="86"/>
      <c r="AB197" s="86"/>
      <c r="AC197" s="86"/>
    </row>
    <row r="198" customHeight="1" spans="2:29">
      <c r="B198" s="54"/>
      <c r="C198" s="55">
        <v>11864</v>
      </c>
      <c r="D198" s="101" t="s">
        <v>138</v>
      </c>
      <c r="E198" s="57" t="s">
        <v>560</v>
      </c>
      <c r="F198" s="58" t="s">
        <v>37</v>
      </c>
      <c r="G198" s="55">
        <v>55</v>
      </c>
      <c r="H198" s="59">
        <v>0.352</v>
      </c>
      <c r="I198" s="93">
        <v>30763420</v>
      </c>
      <c r="J198" s="107">
        <v>55</v>
      </c>
      <c r="K198" s="108">
        <v>0.352</v>
      </c>
      <c r="L198" s="106">
        <v>43365</v>
      </c>
      <c r="M198" s="100"/>
      <c r="N198" s="100"/>
      <c r="O198" s="100"/>
      <c r="P198" s="100"/>
      <c r="Q198" s="100"/>
      <c r="R198" s="109">
        <v>43370</v>
      </c>
      <c r="S198" s="65" t="s">
        <v>38</v>
      </c>
      <c r="T198" s="78">
        <v>320</v>
      </c>
      <c r="U198" s="80">
        <f t="shared" si="6"/>
        <v>112.64</v>
      </c>
      <c r="V198" s="133"/>
      <c r="W198" s="133">
        <v>340</v>
      </c>
      <c r="X198" s="80">
        <f t="shared" si="7"/>
        <v>452.64</v>
      </c>
      <c r="Y198" s="86"/>
      <c r="Z198" s="86"/>
      <c r="AA198" s="86"/>
      <c r="AB198" s="86"/>
      <c r="AC198" s="86"/>
    </row>
    <row r="199" customHeight="1" spans="2:29">
      <c r="B199" s="54"/>
      <c r="C199" s="55">
        <v>11865</v>
      </c>
      <c r="D199" s="101" t="s">
        <v>138</v>
      </c>
      <c r="E199" s="89" t="s">
        <v>455</v>
      </c>
      <c r="F199" s="58" t="s">
        <v>37</v>
      </c>
      <c r="G199" s="55">
        <v>76</v>
      </c>
      <c r="H199" s="59">
        <v>0.4864</v>
      </c>
      <c r="I199" s="93">
        <v>30763421</v>
      </c>
      <c r="J199" s="107">
        <v>76</v>
      </c>
      <c r="K199" s="108">
        <v>0.4864</v>
      </c>
      <c r="L199" s="106">
        <v>43364</v>
      </c>
      <c r="M199" s="100"/>
      <c r="N199" s="100"/>
      <c r="O199" s="100"/>
      <c r="P199" s="100"/>
      <c r="Q199" s="100"/>
      <c r="R199" s="109">
        <v>43370</v>
      </c>
      <c r="S199" s="65" t="s">
        <v>38</v>
      </c>
      <c r="T199" s="78">
        <v>780</v>
      </c>
      <c r="U199" s="80">
        <f t="shared" si="6"/>
        <v>379.392</v>
      </c>
      <c r="V199" s="133"/>
      <c r="W199" s="133">
        <v>340</v>
      </c>
      <c r="X199" s="80">
        <f t="shared" si="7"/>
        <v>719.392</v>
      </c>
      <c r="Y199" s="86"/>
      <c r="Z199" s="86"/>
      <c r="AA199" s="86"/>
      <c r="AB199" s="86"/>
      <c r="AC199" s="86"/>
    </row>
    <row r="200" customHeight="1" spans="2:29">
      <c r="B200" s="54"/>
      <c r="C200" s="55">
        <v>11866</v>
      </c>
      <c r="D200" s="101" t="s">
        <v>138</v>
      </c>
      <c r="E200" s="57" t="s">
        <v>456</v>
      </c>
      <c r="F200" s="58" t="s">
        <v>37</v>
      </c>
      <c r="G200" s="55">
        <v>304</v>
      </c>
      <c r="H200" s="59">
        <v>1.9456</v>
      </c>
      <c r="I200" s="93">
        <v>30763422</v>
      </c>
      <c r="J200" s="107">
        <v>304</v>
      </c>
      <c r="K200" s="108">
        <v>1.9456</v>
      </c>
      <c r="L200" s="106">
        <v>43364</v>
      </c>
      <c r="M200" s="100"/>
      <c r="N200" s="100"/>
      <c r="O200" s="100"/>
      <c r="P200" s="100"/>
      <c r="Q200" s="100"/>
      <c r="R200" s="109">
        <v>43369</v>
      </c>
      <c r="S200" s="65" t="s">
        <v>38</v>
      </c>
      <c r="T200" s="78">
        <v>760</v>
      </c>
      <c r="U200" s="80">
        <f t="shared" si="6"/>
        <v>1478.656</v>
      </c>
      <c r="V200" s="133"/>
      <c r="W200" s="133">
        <f>J200*3+40*K200</f>
        <v>989.824</v>
      </c>
      <c r="X200" s="80">
        <f t="shared" si="7"/>
        <v>2468.48</v>
      </c>
      <c r="Y200" s="86"/>
      <c r="Z200" s="86"/>
      <c r="AA200" s="86"/>
      <c r="AB200" s="86"/>
      <c r="AC200" s="86"/>
    </row>
    <row r="201" customHeight="1" spans="2:29">
      <c r="B201" s="54"/>
      <c r="C201" s="55">
        <v>11867</v>
      </c>
      <c r="D201" s="101" t="s">
        <v>138</v>
      </c>
      <c r="E201" s="57" t="s">
        <v>457</v>
      </c>
      <c r="F201" s="58" t="s">
        <v>37</v>
      </c>
      <c r="G201" s="55">
        <v>207</v>
      </c>
      <c r="H201" s="59">
        <v>1.3248</v>
      </c>
      <c r="I201" s="93">
        <v>30763423</v>
      </c>
      <c r="J201" s="107">
        <v>207</v>
      </c>
      <c r="K201" s="108">
        <v>1.3248</v>
      </c>
      <c r="L201" s="106">
        <v>43364</v>
      </c>
      <c r="M201" s="100"/>
      <c r="N201" s="100"/>
      <c r="O201" s="100"/>
      <c r="P201" s="100"/>
      <c r="Q201" s="100"/>
      <c r="R201" s="109">
        <v>43370</v>
      </c>
      <c r="S201" s="65" t="s">
        <v>38</v>
      </c>
      <c r="T201" s="78">
        <v>670</v>
      </c>
      <c r="U201" s="80">
        <f t="shared" si="6"/>
        <v>887.616</v>
      </c>
      <c r="V201" s="133"/>
      <c r="W201" s="133">
        <f>J201*3+40*K201</f>
        <v>673.992</v>
      </c>
      <c r="X201" s="80">
        <f t="shared" si="7"/>
        <v>1561.608</v>
      </c>
      <c r="Y201" s="86"/>
      <c r="Z201" s="86"/>
      <c r="AA201" s="86"/>
      <c r="AB201" s="86"/>
      <c r="AC201" s="86"/>
    </row>
    <row r="202" customHeight="1" spans="2:29">
      <c r="B202" s="54"/>
      <c r="C202" s="55">
        <v>11868</v>
      </c>
      <c r="D202" s="101" t="s">
        <v>138</v>
      </c>
      <c r="E202" s="57" t="s">
        <v>461</v>
      </c>
      <c r="F202" s="58" t="s">
        <v>37</v>
      </c>
      <c r="G202" s="55">
        <v>243</v>
      </c>
      <c r="H202" s="59">
        <v>1.5552</v>
      </c>
      <c r="I202" s="93">
        <v>30763424</v>
      </c>
      <c r="J202" s="107">
        <v>243</v>
      </c>
      <c r="K202" s="108">
        <v>1.5552</v>
      </c>
      <c r="L202" s="106">
        <v>43364</v>
      </c>
      <c r="M202" s="100"/>
      <c r="N202" s="100"/>
      <c r="O202" s="100"/>
      <c r="P202" s="133"/>
      <c r="Q202" s="133" t="s">
        <v>890</v>
      </c>
      <c r="R202" s="109">
        <v>43380</v>
      </c>
      <c r="S202" s="65" t="s">
        <v>38</v>
      </c>
      <c r="T202" s="78">
        <v>764</v>
      </c>
      <c r="U202" s="80">
        <f t="shared" si="6"/>
        <v>1188.1728</v>
      </c>
      <c r="V202" s="133"/>
      <c r="W202" s="133">
        <f>J202*3+40*K202</f>
        <v>791.208</v>
      </c>
      <c r="X202" s="80">
        <f t="shared" si="7"/>
        <v>1979.3808</v>
      </c>
      <c r="Y202" s="86"/>
      <c r="Z202" s="86"/>
      <c r="AA202" s="86"/>
      <c r="AB202" s="86"/>
      <c r="AC202" s="86"/>
    </row>
    <row r="203" customHeight="1" spans="2:29">
      <c r="B203" s="54"/>
      <c r="C203" s="55">
        <v>11869</v>
      </c>
      <c r="D203" s="101" t="s">
        <v>138</v>
      </c>
      <c r="E203" s="57" t="s">
        <v>462</v>
      </c>
      <c r="F203" s="58" t="s">
        <v>37</v>
      </c>
      <c r="G203" s="55">
        <v>93</v>
      </c>
      <c r="H203" s="59">
        <v>0.5952</v>
      </c>
      <c r="I203" s="93">
        <v>30763425</v>
      </c>
      <c r="J203" s="107">
        <v>93</v>
      </c>
      <c r="K203" s="108">
        <v>0.5952</v>
      </c>
      <c r="L203" s="106">
        <v>43364</v>
      </c>
      <c r="M203" s="100"/>
      <c r="N203" s="100"/>
      <c r="O203" s="100"/>
      <c r="P203" s="100"/>
      <c r="Q203" s="100"/>
      <c r="R203" s="109">
        <v>43369</v>
      </c>
      <c r="S203" s="65" t="s">
        <v>38</v>
      </c>
      <c r="T203" s="78">
        <v>621</v>
      </c>
      <c r="U203" s="80">
        <f t="shared" si="6"/>
        <v>369.6192</v>
      </c>
      <c r="V203" s="133"/>
      <c r="W203" s="133">
        <v>340</v>
      </c>
      <c r="X203" s="80">
        <f t="shared" si="7"/>
        <v>709.6192</v>
      </c>
      <c r="Y203" s="86"/>
      <c r="Z203" s="86"/>
      <c r="AA203" s="86"/>
      <c r="AB203" s="86"/>
      <c r="AC203" s="86"/>
    </row>
    <row r="204" customHeight="1" spans="2:29">
      <c r="B204" s="54"/>
      <c r="C204" s="55">
        <v>11870</v>
      </c>
      <c r="D204" s="101" t="s">
        <v>138</v>
      </c>
      <c r="E204" s="57" t="s">
        <v>458</v>
      </c>
      <c r="F204" s="58" t="s">
        <v>37</v>
      </c>
      <c r="G204" s="55">
        <v>124</v>
      </c>
      <c r="H204" s="59">
        <v>0.7936</v>
      </c>
      <c r="I204" s="93">
        <v>30763426</v>
      </c>
      <c r="J204" s="107">
        <v>124</v>
      </c>
      <c r="K204" s="108">
        <v>0.7936</v>
      </c>
      <c r="L204" s="106">
        <v>43365</v>
      </c>
      <c r="M204" s="100"/>
      <c r="N204" s="100"/>
      <c r="O204" s="100"/>
      <c r="P204" s="100"/>
      <c r="Q204" s="100"/>
      <c r="R204" s="109">
        <v>43370</v>
      </c>
      <c r="S204" s="65" t="s">
        <v>38</v>
      </c>
      <c r="T204" s="78">
        <v>500</v>
      </c>
      <c r="U204" s="80">
        <f t="shared" si="6"/>
        <v>396.8</v>
      </c>
      <c r="V204" s="133"/>
      <c r="W204" s="133">
        <f>J204*3+40</f>
        <v>412</v>
      </c>
      <c r="X204" s="80">
        <f t="shared" si="7"/>
        <v>808.8</v>
      </c>
      <c r="Y204" s="86"/>
      <c r="Z204" s="86"/>
      <c r="AA204" s="86"/>
      <c r="AB204" s="86"/>
      <c r="AC204" s="86"/>
    </row>
    <row r="205" customHeight="1" spans="2:29">
      <c r="B205" s="54"/>
      <c r="C205" s="55">
        <v>11871</v>
      </c>
      <c r="D205" s="101" t="s">
        <v>138</v>
      </c>
      <c r="E205" s="57" t="s">
        <v>459</v>
      </c>
      <c r="F205" s="58" t="s">
        <v>37</v>
      </c>
      <c r="G205" s="55">
        <v>110</v>
      </c>
      <c r="H205" s="59">
        <v>0.704</v>
      </c>
      <c r="I205" s="93">
        <v>30763427</v>
      </c>
      <c r="J205" s="107">
        <v>110</v>
      </c>
      <c r="K205" s="108">
        <v>0.704</v>
      </c>
      <c r="L205" s="106">
        <v>43364</v>
      </c>
      <c r="M205" s="100"/>
      <c r="N205" s="100"/>
      <c r="O205" s="100"/>
      <c r="P205" s="100"/>
      <c r="Q205" s="100"/>
      <c r="R205" s="109">
        <v>43369</v>
      </c>
      <c r="S205" s="65" t="s">
        <v>38</v>
      </c>
      <c r="T205" s="78">
        <v>540</v>
      </c>
      <c r="U205" s="80">
        <f t="shared" si="6"/>
        <v>380.16</v>
      </c>
      <c r="V205" s="133"/>
      <c r="W205" s="133">
        <f>J205*3+40</f>
        <v>370</v>
      </c>
      <c r="X205" s="80">
        <f t="shared" si="7"/>
        <v>750.16</v>
      </c>
      <c r="Y205" s="86"/>
      <c r="Z205" s="86"/>
      <c r="AA205" s="86"/>
      <c r="AB205" s="86"/>
      <c r="AC205" s="86"/>
    </row>
    <row r="206" customHeight="1" spans="2:29">
      <c r="B206" s="54"/>
      <c r="C206" s="55">
        <v>11872</v>
      </c>
      <c r="D206" s="101" t="s">
        <v>138</v>
      </c>
      <c r="E206" s="57" t="s">
        <v>139</v>
      </c>
      <c r="F206" s="58" t="s">
        <v>37</v>
      </c>
      <c r="G206" s="55">
        <v>76</v>
      </c>
      <c r="H206" s="59">
        <v>0.4864</v>
      </c>
      <c r="I206" s="93">
        <v>30763428</v>
      </c>
      <c r="J206" s="107">
        <v>76</v>
      </c>
      <c r="K206" s="108">
        <v>0.4864</v>
      </c>
      <c r="L206" s="106">
        <v>43364</v>
      </c>
      <c r="M206" s="100"/>
      <c r="N206" s="100"/>
      <c r="O206" s="100"/>
      <c r="P206" s="100"/>
      <c r="Q206" s="100"/>
      <c r="R206" s="109">
        <v>43369</v>
      </c>
      <c r="S206" s="65" t="s">
        <v>38</v>
      </c>
      <c r="T206" s="78">
        <v>635</v>
      </c>
      <c r="U206" s="80">
        <f t="shared" si="6"/>
        <v>308.864</v>
      </c>
      <c r="V206" s="133"/>
      <c r="W206" s="133">
        <v>340</v>
      </c>
      <c r="X206" s="80">
        <f t="shared" si="7"/>
        <v>648.864</v>
      </c>
      <c r="Y206" s="86"/>
      <c r="Z206" s="86"/>
      <c r="AA206" s="86"/>
      <c r="AB206" s="86"/>
      <c r="AC206" s="86"/>
    </row>
    <row r="207" customHeight="1" spans="2:29">
      <c r="B207" s="54"/>
      <c r="C207" s="55">
        <v>11873</v>
      </c>
      <c r="D207" s="101" t="s">
        <v>138</v>
      </c>
      <c r="E207" s="57" t="s">
        <v>707</v>
      </c>
      <c r="F207" s="58" t="s">
        <v>37</v>
      </c>
      <c r="G207" s="55">
        <v>52</v>
      </c>
      <c r="H207" s="59">
        <v>0.3328</v>
      </c>
      <c r="I207" s="93">
        <v>30763429</v>
      </c>
      <c r="J207" s="107">
        <v>52</v>
      </c>
      <c r="K207" s="108">
        <v>0.3328</v>
      </c>
      <c r="L207" s="106">
        <v>43365</v>
      </c>
      <c r="M207" s="100"/>
      <c r="N207" s="100"/>
      <c r="O207" s="100"/>
      <c r="P207" s="100"/>
      <c r="Q207" s="100"/>
      <c r="R207" s="109">
        <v>43370</v>
      </c>
      <c r="S207" s="65" t="s">
        <v>38</v>
      </c>
      <c r="T207" s="78">
        <v>430</v>
      </c>
      <c r="U207" s="80">
        <f t="shared" si="6"/>
        <v>143.104</v>
      </c>
      <c r="V207" s="133"/>
      <c r="W207" s="133">
        <v>340</v>
      </c>
      <c r="X207" s="80">
        <f t="shared" si="7"/>
        <v>483.104</v>
      </c>
      <c r="Y207" s="86"/>
      <c r="Z207" s="86"/>
      <c r="AA207" s="86"/>
      <c r="AB207" s="86"/>
      <c r="AC207" s="86"/>
    </row>
    <row r="208" customHeight="1" spans="2:29">
      <c r="B208" s="54"/>
      <c r="C208" s="55">
        <v>11874</v>
      </c>
      <c r="D208" s="101" t="s">
        <v>138</v>
      </c>
      <c r="E208" s="57" t="s">
        <v>709</v>
      </c>
      <c r="F208" s="58" t="s">
        <v>37</v>
      </c>
      <c r="G208" s="55">
        <v>60</v>
      </c>
      <c r="H208" s="59">
        <v>0.384</v>
      </c>
      <c r="I208" s="93">
        <v>30763430</v>
      </c>
      <c r="J208" s="107">
        <v>60</v>
      </c>
      <c r="K208" s="108">
        <v>0.384</v>
      </c>
      <c r="L208" s="106">
        <v>43365</v>
      </c>
      <c r="M208" s="100"/>
      <c r="N208" s="100"/>
      <c r="O208" s="100"/>
      <c r="P208" s="133"/>
      <c r="Q208" s="133" t="s">
        <v>890</v>
      </c>
      <c r="R208" s="109">
        <v>43372</v>
      </c>
      <c r="S208" s="65" t="s">
        <v>38</v>
      </c>
      <c r="T208" s="78">
        <v>490</v>
      </c>
      <c r="U208" s="80">
        <f t="shared" si="6"/>
        <v>188.16</v>
      </c>
      <c r="V208" s="133"/>
      <c r="W208" s="133">
        <v>340</v>
      </c>
      <c r="X208" s="80">
        <f t="shared" si="7"/>
        <v>528.16</v>
      </c>
      <c r="Y208" s="86"/>
      <c r="Z208" s="86"/>
      <c r="AA208" s="86"/>
      <c r="AB208" s="86"/>
      <c r="AC208" s="86"/>
    </row>
    <row r="209" customHeight="1" spans="2:29">
      <c r="B209" s="54"/>
      <c r="C209" s="55">
        <v>11875</v>
      </c>
      <c r="D209" s="101" t="s">
        <v>138</v>
      </c>
      <c r="E209" s="57" t="s">
        <v>712</v>
      </c>
      <c r="F209" s="58" t="s">
        <v>37</v>
      </c>
      <c r="G209" s="55">
        <v>90</v>
      </c>
      <c r="H209" s="59">
        <v>0.576</v>
      </c>
      <c r="I209" s="93">
        <v>30763431</v>
      </c>
      <c r="J209" s="107">
        <v>90</v>
      </c>
      <c r="K209" s="108">
        <v>0.576</v>
      </c>
      <c r="L209" s="106">
        <v>43365</v>
      </c>
      <c r="M209" s="100"/>
      <c r="N209" s="100"/>
      <c r="O209" s="100"/>
      <c r="P209" s="100"/>
      <c r="Q209" s="100"/>
      <c r="R209" s="109">
        <v>43370</v>
      </c>
      <c r="S209" s="65" t="s">
        <v>38</v>
      </c>
      <c r="T209" s="78">
        <v>617</v>
      </c>
      <c r="U209" s="80">
        <f t="shared" si="6"/>
        <v>355.392</v>
      </c>
      <c r="V209" s="133"/>
      <c r="W209" s="133">
        <v>340</v>
      </c>
      <c r="X209" s="80">
        <f t="shared" si="7"/>
        <v>695.392</v>
      </c>
      <c r="Y209" s="86"/>
      <c r="Z209" s="86"/>
      <c r="AA209" s="86"/>
      <c r="AB209" s="86"/>
      <c r="AC209" s="86"/>
    </row>
    <row r="210" customHeight="1" spans="2:29">
      <c r="B210" s="57"/>
      <c r="C210" s="55">
        <v>11876</v>
      </c>
      <c r="D210" s="101" t="s">
        <v>138</v>
      </c>
      <c r="E210" s="57" t="s">
        <v>713</v>
      </c>
      <c r="F210" s="58" t="s">
        <v>37</v>
      </c>
      <c r="G210" s="55">
        <v>70</v>
      </c>
      <c r="H210" s="59">
        <v>0.448</v>
      </c>
      <c r="I210" s="93">
        <v>30763432</v>
      </c>
      <c r="J210" s="107">
        <v>70</v>
      </c>
      <c r="K210" s="108">
        <v>0.448</v>
      </c>
      <c r="L210" s="106">
        <v>43365</v>
      </c>
      <c r="M210" s="100"/>
      <c r="N210" s="100"/>
      <c r="O210" s="100"/>
      <c r="P210" s="100"/>
      <c r="Q210" s="100"/>
      <c r="R210" s="109">
        <v>43369</v>
      </c>
      <c r="S210" s="65" t="s">
        <v>38</v>
      </c>
      <c r="T210" s="78">
        <v>500</v>
      </c>
      <c r="U210" s="80">
        <f t="shared" si="6"/>
        <v>224</v>
      </c>
      <c r="V210" s="133"/>
      <c r="W210" s="133">
        <v>340</v>
      </c>
      <c r="X210" s="80">
        <f t="shared" si="7"/>
        <v>564</v>
      </c>
      <c r="Y210" s="86"/>
      <c r="Z210" s="86"/>
      <c r="AA210" s="86"/>
      <c r="AB210" s="86"/>
      <c r="AC210" s="86"/>
    </row>
    <row r="211" customHeight="1" spans="2:29">
      <c r="B211" s="57"/>
      <c r="C211" s="55">
        <v>11877</v>
      </c>
      <c r="D211" s="101" t="s">
        <v>138</v>
      </c>
      <c r="E211" s="57" t="s">
        <v>454</v>
      </c>
      <c r="F211" s="58" t="s">
        <v>37</v>
      </c>
      <c r="G211" s="55">
        <v>20</v>
      </c>
      <c r="H211" s="59">
        <v>0.128</v>
      </c>
      <c r="I211" s="93">
        <v>30763433</v>
      </c>
      <c r="J211" s="107">
        <v>20</v>
      </c>
      <c r="K211" s="108">
        <v>0.128</v>
      </c>
      <c r="L211" s="106">
        <v>43365</v>
      </c>
      <c r="M211" s="100"/>
      <c r="N211" s="100"/>
      <c r="O211" s="100"/>
      <c r="P211" s="133"/>
      <c r="Q211" s="133" t="s">
        <v>890</v>
      </c>
      <c r="R211" s="109">
        <v>43372</v>
      </c>
      <c r="S211" s="65" t="s">
        <v>38</v>
      </c>
      <c r="T211" s="78">
        <v>580</v>
      </c>
      <c r="U211" s="80">
        <f t="shared" si="6"/>
        <v>74.24</v>
      </c>
      <c r="V211" s="133"/>
      <c r="W211" s="133">
        <v>340</v>
      </c>
      <c r="X211" s="80">
        <f t="shared" si="7"/>
        <v>414.24</v>
      </c>
      <c r="Y211" s="86"/>
      <c r="Z211" s="86"/>
      <c r="AA211" s="86"/>
      <c r="AB211" s="86"/>
      <c r="AC211" s="86"/>
    </row>
    <row r="212" customHeight="1" spans="2:29">
      <c r="B212" s="57"/>
      <c r="C212" s="55">
        <v>11887</v>
      </c>
      <c r="D212" s="101" t="s">
        <v>256</v>
      </c>
      <c r="E212" s="57" t="s">
        <v>87</v>
      </c>
      <c r="F212" s="58" t="s">
        <v>37</v>
      </c>
      <c r="G212" s="55">
        <v>860</v>
      </c>
      <c r="H212" s="59">
        <v>7.047</v>
      </c>
      <c r="I212" s="93">
        <v>30763434</v>
      </c>
      <c r="J212" s="107">
        <v>860</v>
      </c>
      <c r="K212" s="108">
        <v>7.047</v>
      </c>
      <c r="L212" s="106">
        <v>43364</v>
      </c>
      <c r="M212" s="100"/>
      <c r="N212" s="100"/>
      <c r="O212" s="100"/>
      <c r="P212" s="100"/>
      <c r="Q212" s="100"/>
      <c r="R212" s="109">
        <v>43366</v>
      </c>
      <c r="S212" s="65" t="s">
        <v>38</v>
      </c>
      <c r="T212" s="78">
        <v>422</v>
      </c>
      <c r="U212" s="80">
        <f t="shared" si="6"/>
        <v>2973.834</v>
      </c>
      <c r="V212" s="133"/>
      <c r="W212" s="133"/>
      <c r="X212" s="80">
        <f t="shared" si="7"/>
        <v>2973.834</v>
      </c>
      <c r="Y212" s="86"/>
      <c r="Z212" s="86"/>
      <c r="AA212" s="86"/>
      <c r="AB212" s="86"/>
      <c r="AC212" s="86"/>
    </row>
    <row r="213" customHeight="1" spans="2:29">
      <c r="B213" s="54"/>
      <c r="C213" s="55">
        <v>11888</v>
      </c>
      <c r="D213" s="101" t="s">
        <v>257</v>
      </c>
      <c r="E213" s="57" t="s">
        <v>258</v>
      </c>
      <c r="F213" s="58" t="s">
        <v>37</v>
      </c>
      <c r="G213" s="55">
        <v>200</v>
      </c>
      <c r="H213" s="59">
        <v>1.387</v>
      </c>
      <c r="I213" s="93">
        <v>30763435</v>
      </c>
      <c r="J213" s="107">
        <v>200</v>
      </c>
      <c r="K213" s="108">
        <v>1.387</v>
      </c>
      <c r="L213" s="106">
        <v>43364</v>
      </c>
      <c r="M213" s="100"/>
      <c r="N213" s="100"/>
      <c r="O213" s="100"/>
      <c r="P213" s="100"/>
      <c r="Q213" s="100"/>
      <c r="R213" s="109">
        <v>43369</v>
      </c>
      <c r="S213" s="65" t="s">
        <v>38</v>
      </c>
      <c r="T213" s="78">
        <v>410</v>
      </c>
      <c r="U213" s="80">
        <f t="shared" si="6"/>
        <v>568.67</v>
      </c>
      <c r="V213" s="133"/>
      <c r="W213" s="133"/>
      <c r="X213" s="80">
        <f t="shared" si="7"/>
        <v>568.67</v>
      </c>
      <c r="Y213" s="86"/>
      <c r="Z213" s="86"/>
      <c r="AA213" s="86"/>
      <c r="AB213" s="86"/>
      <c r="AC213" s="86"/>
    </row>
    <row r="214" customHeight="1" spans="2:29">
      <c r="B214" s="54"/>
      <c r="C214" s="55">
        <v>11889</v>
      </c>
      <c r="D214" s="101" t="s">
        <v>183</v>
      </c>
      <c r="E214" s="57" t="s">
        <v>184</v>
      </c>
      <c r="F214" s="58" t="s">
        <v>37</v>
      </c>
      <c r="G214" s="55">
        <v>360</v>
      </c>
      <c r="H214" s="119">
        <v>2.475</v>
      </c>
      <c r="I214" s="93">
        <v>30763436</v>
      </c>
      <c r="J214" s="107">
        <v>360</v>
      </c>
      <c r="K214" s="125">
        <v>2.475</v>
      </c>
      <c r="L214" s="106">
        <v>43365</v>
      </c>
      <c r="M214" s="100"/>
      <c r="N214" s="100"/>
      <c r="O214" s="100"/>
      <c r="P214" s="100"/>
      <c r="Q214" s="100"/>
      <c r="R214" s="109">
        <v>43370</v>
      </c>
      <c r="S214" s="65" t="s">
        <v>38</v>
      </c>
      <c r="T214" s="78">
        <v>656</v>
      </c>
      <c r="U214" s="80">
        <f t="shared" si="6"/>
        <v>1623.6</v>
      </c>
      <c r="V214" s="133"/>
      <c r="W214" s="133"/>
      <c r="X214" s="80">
        <f t="shared" si="7"/>
        <v>1623.6</v>
      </c>
      <c r="Y214" s="86"/>
      <c r="Z214" s="86"/>
      <c r="AA214" s="86"/>
      <c r="AB214" s="86"/>
      <c r="AC214" s="86"/>
    </row>
    <row r="215" customHeight="1" spans="2:29">
      <c r="B215" s="54"/>
      <c r="C215" s="55">
        <v>11890</v>
      </c>
      <c r="D215" s="101" t="s">
        <v>181</v>
      </c>
      <c r="E215" s="57" t="s">
        <v>182</v>
      </c>
      <c r="F215" s="58" t="s">
        <v>37</v>
      </c>
      <c r="G215" s="55">
        <v>200</v>
      </c>
      <c r="H215" s="59">
        <v>1.28</v>
      </c>
      <c r="I215" s="93">
        <v>30763437</v>
      </c>
      <c r="J215" s="107">
        <v>200</v>
      </c>
      <c r="K215" s="108">
        <v>1.28</v>
      </c>
      <c r="L215" s="106">
        <v>43365</v>
      </c>
      <c r="M215" s="100"/>
      <c r="N215" s="100"/>
      <c r="O215" s="100"/>
      <c r="P215" s="100"/>
      <c r="Q215" s="100"/>
      <c r="R215" s="109">
        <v>43370</v>
      </c>
      <c r="S215" s="65" t="s">
        <v>38</v>
      </c>
      <c r="T215" s="78">
        <v>666</v>
      </c>
      <c r="U215" s="80">
        <f t="shared" si="6"/>
        <v>852.48</v>
      </c>
      <c r="V215" s="133"/>
      <c r="W215" s="133"/>
      <c r="X215" s="80">
        <f t="shared" si="7"/>
        <v>852.48</v>
      </c>
      <c r="Y215" s="86"/>
      <c r="Z215" s="86"/>
      <c r="AA215" s="86"/>
      <c r="AB215" s="86"/>
      <c r="AC215" s="86"/>
    </row>
    <row r="216" customHeight="1" spans="2:29">
      <c r="B216" s="54"/>
      <c r="C216" s="55">
        <v>11893</v>
      </c>
      <c r="D216" s="101" t="s">
        <v>326</v>
      </c>
      <c r="E216" s="57" t="s">
        <v>149</v>
      </c>
      <c r="F216" s="58" t="s">
        <v>37</v>
      </c>
      <c r="G216" s="55">
        <v>220</v>
      </c>
      <c r="H216" s="59">
        <v>1.408</v>
      </c>
      <c r="I216" s="93">
        <v>30763438</v>
      </c>
      <c r="J216" s="107">
        <v>220</v>
      </c>
      <c r="K216" s="108">
        <v>1.408</v>
      </c>
      <c r="L216" s="106">
        <v>43364</v>
      </c>
      <c r="M216" s="100"/>
      <c r="N216" s="100"/>
      <c r="O216" s="100"/>
      <c r="P216" s="100"/>
      <c r="Q216" s="100"/>
      <c r="R216" s="109">
        <v>43371</v>
      </c>
      <c r="S216" s="65" t="s">
        <v>38</v>
      </c>
      <c r="T216" s="78">
        <v>764</v>
      </c>
      <c r="U216" s="80">
        <f t="shared" si="6"/>
        <v>1075.712</v>
      </c>
      <c r="V216" s="133"/>
      <c r="W216" s="133"/>
      <c r="X216" s="80">
        <f t="shared" si="7"/>
        <v>1075.712</v>
      </c>
      <c r="Y216" s="86"/>
      <c r="Z216" s="86"/>
      <c r="AA216" s="86"/>
      <c r="AB216" s="86"/>
      <c r="AC216" s="86"/>
    </row>
    <row r="217" customHeight="1" spans="2:29">
      <c r="B217" s="57"/>
      <c r="C217" s="55">
        <v>11894</v>
      </c>
      <c r="D217" s="101" t="s">
        <v>103</v>
      </c>
      <c r="E217" s="57" t="s">
        <v>104</v>
      </c>
      <c r="F217" s="58" t="s">
        <v>37</v>
      </c>
      <c r="G217" s="55">
        <v>600</v>
      </c>
      <c r="H217" s="59">
        <v>3.84</v>
      </c>
      <c r="I217" s="93">
        <v>30763439</v>
      </c>
      <c r="J217" s="107">
        <v>600</v>
      </c>
      <c r="K217" s="108">
        <v>3.84</v>
      </c>
      <c r="L217" s="106">
        <v>43364</v>
      </c>
      <c r="M217" s="100"/>
      <c r="N217" s="100"/>
      <c r="O217" s="100"/>
      <c r="P217" s="100"/>
      <c r="Q217" s="100"/>
      <c r="R217" s="109">
        <v>43370</v>
      </c>
      <c r="S217" s="65" t="s">
        <v>38</v>
      </c>
      <c r="T217" s="78">
        <v>676</v>
      </c>
      <c r="U217" s="80">
        <f t="shared" si="6"/>
        <v>2595.84</v>
      </c>
      <c r="V217" s="133"/>
      <c r="W217" s="133"/>
      <c r="X217" s="80">
        <f t="shared" si="7"/>
        <v>2595.84</v>
      </c>
      <c r="Y217" s="86"/>
      <c r="Z217" s="86"/>
      <c r="AA217" s="86"/>
      <c r="AB217" s="86"/>
      <c r="AC217" s="86"/>
    </row>
    <row r="218" customHeight="1" spans="2:29">
      <c r="B218" s="57"/>
      <c r="C218" s="55">
        <v>11895</v>
      </c>
      <c r="D218" s="101" t="s">
        <v>42</v>
      </c>
      <c r="E218" s="57" t="s">
        <v>40</v>
      </c>
      <c r="F218" s="58" t="s">
        <v>37</v>
      </c>
      <c r="G218" s="55">
        <v>360</v>
      </c>
      <c r="H218" s="59">
        <v>2.304</v>
      </c>
      <c r="I218" s="93">
        <v>30763440</v>
      </c>
      <c r="J218" s="107">
        <v>360</v>
      </c>
      <c r="K218" s="108">
        <v>2.304</v>
      </c>
      <c r="L218" s="106">
        <v>43364</v>
      </c>
      <c r="M218" s="100"/>
      <c r="N218" s="100"/>
      <c r="O218" s="100"/>
      <c r="P218" s="100"/>
      <c r="Q218" s="100"/>
      <c r="R218" s="109">
        <v>43369</v>
      </c>
      <c r="S218" s="65" t="s">
        <v>38</v>
      </c>
      <c r="T218" s="78">
        <v>559</v>
      </c>
      <c r="U218" s="80">
        <f t="shared" si="6"/>
        <v>1287.936</v>
      </c>
      <c r="V218" s="133"/>
      <c r="W218" s="133"/>
      <c r="X218" s="80">
        <f t="shared" si="7"/>
        <v>1287.936</v>
      </c>
      <c r="Y218" s="86"/>
      <c r="Z218" s="86"/>
      <c r="AA218" s="86"/>
      <c r="AB218" s="86"/>
      <c r="AC218" s="86"/>
    </row>
    <row r="219" customHeight="1" spans="2:29">
      <c r="B219" s="54"/>
      <c r="C219" s="55">
        <v>11899</v>
      </c>
      <c r="D219" s="101" t="s">
        <v>647</v>
      </c>
      <c r="E219" s="57" t="s">
        <v>648</v>
      </c>
      <c r="F219" s="58" t="s">
        <v>37</v>
      </c>
      <c r="G219" s="55">
        <v>200</v>
      </c>
      <c r="H219" s="59">
        <v>1.784</v>
      </c>
      <c r="I219" s="93">
        <v>30763441</v>
      </c>
      <c r="J219" s="107">
        <v>200</v>
      </c>
      <c r="K219" s="108">
        <v>1.784</v>
      </c>
      <c r="L219" s="106">
        <v>43364</v>
      </c>
      <c r="M219" s="100"/>
      <c r="N219" s="100"/>
      <c r="O219" s="100"/>
      <c r="P219" s="100"/>
      <c r="Q219" s="100"/>
      <c r="R219" s="109">
        <v>43371</v>
      </c>
      <c r="S219" s="65" t="s">
        <v>38</v>
      </c>
      <c r="T219" s="78">
        <v>901</v>
      </c>
      <c r="U219" s="80">
        <f t="shared" si="6"/>
        <v>1607.384</v>
      </c>
      <c r="V219" s="133"/>
      <c r="W219" s="133"/>
      <c r="X219" s="80">
        <f t="shared" si="7"/>
        <v>1607.384</v>
      </c>
      <c r="Y219" s="86"/>
      <c r="Z219" s="86"/>
      <c r="AA219" s="86"/>
      <c r="AB219" s="86"/>
      <c r="AC219" s="86"/>
    </row>
    <row r="220" customHeight="1" spans="2:29">
      <c r="B220" s="54"/>
      <c r="C220" s="55">
        <v>11901</v>
      </c>
      <c r="D220" s="101" t="s">
        <v>101</v>
      </c>
      <c r="E220" s="57" t="s">
        <v>102</v>
      </c>
      <c r="F220" s="58" t="s">
        <v>37</v>
      </c>
      <c r="G220" s="55">
        <v>200</v>
      </c>
      <c r="H220" s="59">
        <v>1.28</v>
      </c>
      <c r="I220" s="93">
        <v>30763442</v>
      </c>
      <c r="J220" s="107">
        <v>200</v>
      </c>
      <c r="K220" s="108">
        <v>1.28</v>
      </c>
      <c r="L220" s="106">
        <v>43364</v>
      </c>
      <c r="M220" s="100"/>
      <c r="N220" s="100"/>
      <c r="O220" s="100"/>
      <c r="P220" s="100"/>
      <c r="Q220" s="100"/>
      <c r="R220" s="109">
        <v>43371</v>
      </c>
      <c r="S220" s="65" t="s">
        <v>38</v>
      </c>
      <c r="T220" s="78">
        <v>894</v>
      </c>
      <c r="U220" s="80">
        <f t="shared" si="6"/>
        <v>1144.32</v>
      </c>
      <c r="V220" s="133"/>
      <c r="W220" s="133"/>
      <c r="X220" s="80">
        <f t="shared" si="7"/>
        <v>1144.32</v>
      </c>
      <c r="Y220" s="86"/>
      <c r="Z220" s="86"/>
      <c r="AA220" s="86"/>
      <c r="AB220" s="86"/>
      <c r="AC220" s="86"/>
    </row>
    <row r="221" customHeight="1" spans="2:29">
      <c r="B221" s="54"/>
      <c r="C221" s="55">
        <v>11902</v>
      </c>
      <c r="D221" s="101" t="s">
        <v>41</v>
      </c>
      <c r="E221" s="57" t="s">
        <v>40</v>
      </c>
      <c r="F221" s="58" t="s">
        <v>37</v>
      </c>
      <c r="G221" s="55">
        <v>1780</v>
      </c>
      <c r="H221" s="59">
        <v>14.296</v>
      </c>
      <c r="I221" s="93">
        <v>30763443</v>
      </c>
      <c r="J221" s="107">
        <v>1780</v>
      </c>
      <c r="K221" s="108">
        <v>14.296</v>
      </c>
      <c r="L221" s="106">
        <v>43364</v>
      </c>
      <c r="M221" s="100"/>
      <c r="N221" s="100"/>
      <c r="O221" s="100"/>
      <c r="P221" s="100"/>
      <c r="Q221" s="100"/>
      <c r="R221" s="109">
        <v>43368</v>
      </c>
      <c r="S221" s="65" t="s">
        <v>38</v>
      </c>
      <c r="T221" s="78">
        <v>479</v>
      </c>
      <c r="U221" s="80">
        <f t="shared" si="6"/>
        <v>6847.784</v>
      </c>
      <c r="V221" s="133"/>
      <c r="W221" s="133"/>
      <c r="X221" s="80">
        <f t="shared" si="7"/>
        <v>6847.784</v>
      </c>
      <c r="Y221" s="86"/>
      <c r="Z221" s="86"/>
      <c r="AA221" s="86"/>
      <c r="AB221" s="86"/>
      <c r="AC221" s="86"/>
    </row>
    <row r="222" customHeight="1" spans="2:29">
      <c r="B222" s="57"/>
      <c r="C222" s="55">
        <v>11911</v>
      </c>
      <c r="D222" s="101" t="s">
        <v>342</v>
      </c>
      <c r="E222" s="57" t="s">
        <v>343</v>
      </c>
      <c r="F222" s="58" t="s">
        <v>37</v>
      </c>
      <c r="G222" s="55">
        <v>905</v>
      </c>
      <c r="H222" s="59">
        <v>7.2725</v>
      </c>
      <c r="I222" s="93">
        <v>30763444</v>
      </c>
      <c r="J222" s="107">
        <v>905</v>
      </c>
      <c r="K222" s="108">
        <v>7.2725</v>
      </c>
      <c r="L222" s="106">
        <v>43365</v>
      </c>
      <c r="M222" s="100"/>
      <c r="N222" s="100"/>
      <c r="O222" s="100"/>
      <c r="P222" s="100"/>
      <c r="Q222" s="100"/>
      <c r="R222" s="109">
        <v>43371</v>
      </c>
      <c r="S222" s="65" t="s">
        <v>38</v>
      </c>
      <c r="T222" s="78">
        <v>651</v>
      </c>
      <c r="U222" s="80">
        <f t="shared" si="6"/>
        <v>4734.3975</v>
      </c>
      <c r="V222" s="133"/>
      <c r="W222" s="133"/>
      <c r="X222" s="80">
        <f t="shared" si="7"/>
        <v>4734.3975</v>
      </c>
      <c r="Y222" s="86"/>
      <c r="Z222" s="86"/>
      <c r="AA222" s="86"/>
      <c r="AB222" s="86"/>
      <c r="AC222" s="86"/>
    </row>
    <row r="223" customHeight="1" spans="2:29">
      <c r="B223" s="54"/>
      <c r="C223" s="55">
        <v>11912</v>
      </c>
      <c r="D223" s="101" t="s">
        <v>152</v>
      </c>
      <c r="E223" s="57" t="s">
        <v>153</v>
      </c>
      <c r="F223" s="58" t="s">
        <v>37</v>
      </c>
      <c r="G223" s="55">
        <v>200</v>
      </c>
      <c r="H223" s="59">
        <v>1.28</v>
      </c>
      <c r="I223" s="93">
        <v>30763445</v>
      </c>
      <c r="J223" s="107">
        <v>200</v>
      </c>
      <c r="K223" s="108">
        <v>1.28</v>
      </c>
      <c r="L223" s="106">
        <v>43365</v>
      </c>
      <c r="M223" s="100"/>
      <c r="N223" s="100"/>
      <c r="O223" s="100"/>
      <c r="P223" s="100"/>
      <c r="Q223" s="100"/>
      <c r="R223" s="109">
        <v>43369</v>
      </c>
      <c r="S223" s="65" t="s">
        <v>38</v>
      </c>
      <c r="T223" s="78">
        <v>490</v>
      </c>
      <c r="U223" s="80">
        <f t="shared" si="6"/>
        <v>627.2</v>
      </c>
      <c r="V223" s="133"/>
      <c r="W223" s="133"/>
      <c r="X223" s="80">
        <f t="shared" si="7"/>
        <v>627.2</v>
      </c>
      <c r="Y223" s="86"/>
      <c r="Z223" s="86"/>
      <c r="AA223" s="86"/>
      <c r="AB223" s="86"/>
      <c r="AC223" s="86"/>
    </row>
    <row r="224" customHeight="1" spans="2:29">
      <c r="B224" s="57"/>
      <c r="C224" s="55">
        <v>11913</v>
      </c>
      <c r="D224" s="101" t="s">
        <v>169</v>
      </c>
      <c r="E224" s="57" t="s">
        <v>51</v>
      </c>
      <c r="F224" s="58" t="s">
        <v>37</v>
      </c>
      <c r="G224" s="55">
        <v>590</v>
      </c>
      <c r="H224" s="59">
        <v>3.776</v>
      </c>
      <c r="I224" s="93">
        <v>30763446</v>
      </c>
      <c r="J224" s="107">
        <v>590</v>
      </c>
      <c r="K224" s="108">
        <v>3.776</v>
      </c>
      <c r="L224" s="106">
        <v>43365</v>
      </c>
      <c r="M224" s="100"/>
      <c r="N224" s="100"/>
      <c r="O224" s="100"/>
      <c r="P224" s="100"/>
      <c r="Q224" s="100"/>
      <c r="R224" s="109">
        <v>43370</v>
      </c>
      <c r="S224" s="65" t="s">
        <v>38</v>
      </c>
      <c r="T224" s="78">
        <v>570</v>
      </c>
      <c r="U224" s="80">
        <f t="shared" si="6"/>
        <v>2152.32</v>
      </c>
      <c r="V224" s="133"/>
      <c r="W224" s="133"/>
      <c r="X224" s="80">
        <f t="shared" si="7"/>
        <v>2152.32</v>
      </c>
      <c r="Y224" s="86"/>
      <c r="Z224" s="86"/>
      <c r="AA224" s="86"/>
      <c r="AB224" s="86"/>
      <c r="AC224" s="86"/>
    </row>
    <row r="225" customHeight="1" spans="2:29">
      <c r="B225" s="54"/>
      <c r="C225" s="105">
        <v>11954</v>
      </c>
      <c r="D225" s="101" t="s">
        <v>437</v>
      </c>
      <c r="E225" s="57" t="s">
        <v>108</v>
      </c>
      <c r="F225" s="58" t="s">
        <v>37</v>
      </c>
      <c r="G225" s="55">
        <v>850</v>
      </c>
      <c r="H225" s="59">
        <v>5.45</v>
      </c>
      <c r="I225" s="93">
        <v>30763447</v>
      </c>
      <c r="J225" s="107">
        <v>850</v>
      </c>
      <c r="K225" s="108">
        <v>5.45</v>
      </c>
      <c r="L225" s="106">
        <v>43365</v>
      </c>
      <c r="M225" s="100"/>
      <c r="N225" s="100"/>
      <c r="O225" s="100"/>
      <c r="P225" s="100"/>
      <c r="Q225" s="100"/>
      <c r="R225" s="109">
        <v>43371</v>
      </c>
      <c r="S225" s="65" t="s">
        <v>38</v>
      </c>
      <c r="T225" s="78">
        <v>880</v>
      </c>
      <c r="U225" s="80">
        <f t="shared" si="6"/>
        <v>4796</v>
      </c>
      <c r="V225" s="133"/>
      <c r="W225" s="133"/>
      <c r="X225" s="80">
        <f t="shared" si="7"/>
        <v>4796</v>
      </c>
      <c r="Y225" s="86"/>
      <c r="Z225" s="86"/>
      <c r="AA225" s="86"/>
      <c r="AB225" s="86"/>
      <c r="AC225" s="86"/>
    </row>
    <row r="226" customHeight="1" spans="2:29">
      <c r="B226" s="54"/>
      <c r="C226" s="105">
        <v>11957</v>
      </c>
      <c r="D226" s="101" t="s">
        <v>111</v>
      </c>
      <c r="E226" s="57" t="s">
        <v>112</v>
      </c>
      <c r="F226" s="58" t="s">
        <v>37</v>
      </c>
      <c r="G226" s="55">
        <v>600</v>
      </c>
      <c r="H226" s="59">
        <v>4.746</v>
      </c>
      <c r="I226" s="93">
        <v>30763448</v>
      </c>
      <c r="J226" s="107">
        <v>600</v>
      </c>
      <c r="K226" s="108">
        <v>4.746</v>
      </c>
      <c r="L226" s="106">
        <v>43365</v>
      </c>
      <c r="M226" s="100"/>
      <c r="N226" s="100"/>
      <c r="O226" s="100"/>
      <c r="P226" s="100"/>
      <c r="Q226" s="100"/>
      <c r="R226" s="109">
        <v>43368</v>
      </c>
      <c r="S226" s="65" t="s">
        <v>38</v>
      </c>
      <c r="T226" s="78">
        <v>420</v>
      </c>
      <c r="U226" s="80">
        <f t="shared" si="6"/>
        <v>1993.32</v>
      </c>
      <c r="V226" s="133"/>
      <c r="W226" s="133"/>
      <c r="X226" s="80">
        <f t="shared" si="7"/>
        <v>1993.32</v>
      </c>
      <c r="Y226" s="86"/>
      <c r="Z226" s="86"/>
      <c r="AA226" s="86"/>
      <c r="AB226" s="86"/>
      <c r="AC226" s="86"/>
    </row>
    <row r="227" customHeight="1" spans="2:29">
      <c r="B227" s="57"/>
      <c r="C227" s="105">
        <v>11958</v>
      </c>
      <c r="D227" s="101" t="s">
        <v>397</v>
      </c>
      <c r="E227" s="57" t="s">
        <v>398</v>
      </c>
      <c r="F227" s="58" t="s">
        <v>37</v>
      </c>
      <c r="G227" s="55">
        <v>660</v>
      </c>
      <c r="H227" s="59">
        <v>4.224</v>
      </c>
      <c r="I227" s="93">
        <v>30763449</v>
      </c>
      <c r="J227" s="107">
        <v>660</v>
      </c>
      <c r="K227" s="108">
        <v>4.224</v>
      </c>
      <c r="L227" s="106">
        <v>43364</v>
      </c>
      <c r="M227" s="100"/>
      <c r="N227" s="100"/>
      <c r="O227" s="100"/>
      <c r="P227" s="100"/>
      <c r="Q227" s="100"/>
      <c r="R227" s="109">
        <v>43371</v>
      </c>
      <c r="S227" s="65" t="s">
        <v>38</v>
      </c>
      <c r="T227" s="78">
        <v>563</v>
      </c>
      <c r="U227" s="80">
        <f t="shared" si="6"/>
        <v>2378.112</v>
      </c>
      <c r="V227" s="133"/>
      <c r="W227" s="133"/>
      <c r="X227" s="80">
        <f t="shared" si="7"/>
        <v>2378.112</v>
      </c>
      <c r="Y227" s="86"/>
      <c r="Z227" s="86"/>
      <c r="AA227" s="86"/>
      <c r="AB227" s="86"/>
      <c r="AC227" s="86"/>
    </row>
    <row r="228" customHeight="1" spans="2:29">
      <c r="B228" s="57"/>
      <c r="C228" s="105">
        <v>11959</v>
      </c>
      <c r="D228" s="101" t="s">
        <v>735</v>
      </c>
      <c r="E228" s="57" t="s">
        <v>736</v>
      </c>
      <c r="F228" s="58" t="s">
        <v>37</v>
      </c>
      <c r="G228" s="55">
        <v>210</v>
      </c>
      <c r="H228" s="59">
        <v>1.864</v>
      </c>
      <c r="I228" s="93">
        <v>30763450</v>
      </c>
      <c r="J228" s="107">
        <v>210</v>
      </c>
      <c r="K228" s="108">
        <v>1.864</v>
      </c>
      <c r="L228" s="106">
        <v>43365</v>
      </c>
      <c r="M228" s="100"/>
      <c r="N228" s="100"/>
      <c r="O228" s="100"/>
      <c r="P228" s="100"/>
      <c r="Q228" s="100"/>
      <c r="R228" s="109">
        <v>43370</v>
      </c>
      <c r="S228" s="65" t="s">
        <v>38</v>
      </c>
      <c r="T228" s="78">
        <v>686</v>
      </c>
      <c r="U228" s="80">
        <f t="shared" si="6"/>
        <v>1278.704</v>
      </c>
      <c r="V228" s="133"/>
      <c r="W228" s="133"/>
      <c r="X228" s="80">
        <f t="shared" si="7"/>
        <v>1278.704</v>
      </c>
      <c r="Y228" s="86"/>
      <c r="Z228" s="86"/>
      <c r="AA228" s="86"/>
      <c r="AB228" s="86"/>
      <c r="AC228" s="86"/>
    </row>
    <row r="229" customHeight="1" spans="2:29">
      <c r="B229" s="54"/>
      <c r="C229" s="105">
        <v>11960</v>
      </c>
      <c r="D229" s="101" t="s">
        <v>201</v>
      </c>
      <c r="E229" s="57" t="s">
        <v>53</v>
      </c>
      <c r="F229" s="58" t="s">
        <v>37</v>
      </c>
      <c r="G229" s="55">
        <v>220</v>
      </c>
      <c r="H229" s="59">
        <v>1.546</v>
      </c>
      <c r="I229" s="93">
        <v>30763451</v>
      </c>
      <c r="J229" s="107">
        <v>220</v>
      </c>
      <c r="K229" s="108">
        <v>1.546</v>
      </c>
      <c r="L229" s="106">
        <v>43365</v>
      </c>
      <c r="M229" s="100"/>
      <c r="N229" s="100"/>
      <c r="O229" s="100"/>
      <c r="P229" s="100"/>
      <c r="Q229" s="100"/>
      <c r="R229" s="109">
        <v>43370</v>
      </c>
      <c r="S229" s="65" t="s">
        <v>38</v>
      </c>
      <c r="T229" s="78">
        <v>530</v>
      </c>
      <c r="U229" s="80">
        <f t="shared" si="6"/>
        <v>819.38</v>
      </c>
      <c r="V229" s="133"/>
      <c r="W229" s="133"/>
      <c r="X229" s="80">
        <f t="shared" si="7"/>
        <v>819.38</v>
      </c>
      <c r="Y229" s="86"/>
      <c r="Z229" s="86"/>
      <c r="AA229" s="86"/>
      <c r="AB229" s="86"/>
      <c r="AC229" s="86"/>
    </row>
    <row r="230" customHeight="1" spans="2:29">
      <c r="B230" s="54"/>
      <c r="C230" s="105">
        <v>11961</v>
      </c>
      <c r="D230" s="101" t="s">
        <v>814</v>
      </c>
      <c r="E230" s="57" t="s">
        <v>402</v>
      </c>
      <c r="F230" s="58" t="s">
        <v>37</v>
      </c>
      <c r="G230" s="55">
        <v>220</v>
      </c>
      <c r="H230" s="59">
        <v>1.408</v>
      </c>
      <c r="I230" s="93">
        <v>30763452</v>
      </c>
      <c r="J230" s="107">
        <v>220</v>
      </c>
      <c r="K230" s="108">
        <v>1.408</v>
      </c>
      <c r="L230" s="106">
        <v>43365</v>
      </c>
      <c r="M230" s="100"/>
      <c r="N230" s="100"/>
      <c r="O230" s="100"/>
      <c r="P230" s="100"/>
      <c r="Q230" s="100"/>
      <c r="R230" s="109">
        <v>43370</v>
      </c>
      <c r="S230" s="65" t="s">
        <v>38</v>
      </c>
      <c r="T230" s="78">
        <v>631</v>
      </c>
      <c r="U230" s="80">
        <f t="shared" si="6"/>
        <v>888.448</v>
      </c>
      <c r="V230" s="133"/>
      <c r="W230" s="133"/>
      <c r="X230" s="80">
        <f t="shared" si="7"/>
        <v>888.448</v>
      </c>
      <c r="Y230" s="86"/>
      <c r="Z230" s="86"/>
      <c r="AA230" s="86"/>
      <c r="AB230" s="86"/>
      <c r="AC230" s="86"/>
    </row>
    <row r="231" customHeight="1" spans="2:29">
      <c r="B231" s="57"/>
      <c r="C231" s="105">
        <v>11962</v>
      </c>
      <c r="D231" s="101" t="s">
        <v>892</v>
      </c>
      <c r="E231" s="57" t="s">
        <v>893</v>
      </c>
      <c r="F231" s="58" t="s">
        <v>37</v>
      </c>
      <c r="G231" s="55">
        <v>200</v>
      </c>
      <c r="H231" s="59">
        <v>1.722</v>
      </c>
      <c r="I231" s="93">
        <v>30763453</v>
      </c>
      <c r="J231" s="107">
        <v>200</v>
      </c>
      <c r="K231" s="108">
        <v>1.722</v>
      </c>
      <c r="L231" s="106">
        <v>43365</v>
      </c>
      <c r="M231" s="100"/>
      <c r="N231" s="100"/>
      <c r="O231" s="100"/>
      <c r="P231" s="100"/>
      <c r="Q231" s="100"/>
      <c r="R231" s="109">
        <v>43370</v>
      </c>
      <c r="S231" s="65" t="s">
        <v>38</v>
      </c>
      <c r="T231" s="78">
        <v>659</v>
      </c>
      <c r="U231" s="80">
        <f t="shared" si="6"/>
        <v>1134.798</v>
      </c>
      <c r="V231" s="133"/>
      <c r="W231" s="133"/>
      <c r="X231" s="80">
        <f t="shared" si="7"/>
        <v>1134.798</v>
      </c>
      <c r="Y231" s="86"/>
      <c r="Z231" s="86"/>
      <c r="AA231" s="86"/>
      <c r="AB231" s="86"/>
      <c r="AC231" s="86"/>
    </row>
    <row r="232" customHeight="1" spans="2:29">
      <c r="B232" s="54"/>
      <c r="C232" s="105">
        <v>11963</v>
      </c>
      <c r="D232" s="101" t="s">
        <v>308</v>
      </c>
      <c r="E232" s="57" t="s">
        <v>309</v>
      </c>
      <c r="F232" s="58" t="s">
        <v>37</v>
      </c>
      <c r="G232" s="55">
        <v>220</v>
      </c>
      <c r="H232" s="59">
        <v>1.408</v>
      </c>
      <c r="I232" s="93">
        <v>30763454</v>
      </c>
      <c r="J232" s="107">
        <v>220</v>
      </c>
      <c r="K232" s="108">
        <v>1.408</v>
      </c>
      <c r="L232" s="106">
        <v>43365</v>
      </c>
      <c r="M232" s="100"/>
      <c r="N232" s="100"/>
      <c r="O232" s="100"/>
      <c r="P232" s="100"/>
      <c r="Q232" s="100"/>
      <c r="R232" s="109">
        <v>43371</v>
      </c>
      <c r="S232" s="65" t="s">
        <v>38</v>
      </c>
      <c r="T232" s="78">
        <v>695</v>
      </c>
      <c r="U232" s="80">
        <f t="shared" si="6"/>
        <v>978.56</v>
      </c>
      <c r="V232" s="133"/>
      <c r="W232" s="133"/>
      <c r="X232" s="80">
        <f t="shared" si="7"/>
        <v>978.56</v>
      </c>
      <c r="Y232" s="86"/>
      <c r="Z232" s="86"/>
      <c r="AA232" s="86"/>
      <c r="AB232" s="86"/>
      <c r="AC232" s="86"/>
    </row>
    <row r="233" customHeight="1" spans="2:29">
      <c r="B233" s="54"/>
      <c r="C233" s="105">
        <v>11964</v>
      </c>
      <c r="D233" s="101" t="s">
        <v>172</v>
      </c>
      <c r="E233" s="57" t="s">
        <v>173</v>
      </c>
      <c r="F233" s="58" t="s">
        <v>37</v>
      </c>
      <c r="G233" s="55">
        <v>372</v>
      </c>
      <c r="H233" s="59">
        <v>2.4924</v>
      </c>
      <c r="I233" s="93">
        <v>30763455</v>
      </c>
      <c r="J233" s="107">
        <v>372</v>
      </c>
      <c r="K233" s="108">
        <v>2.4924</v>
      </c>
      <c r="L233" s="106">
        <v>43364</v>
      </c>
      <c r="M233" s="100"/>
      <c r="N233" s="100"/>
      <c r="O233" s="100"/>
      <c r="P233" s="100"/>
      <c r="Q233" s="100"/>
      <c r="R233" s="109">
        <v>43369</v>
      </c>
      <c r="S233" s="65" t="s">
        <v>38</v>
      </c>
      <c r="T233" s="78">
        <v>660</v>
      </c>
      <c r="U233" s="80">
        <f t="shared" si="6"/>
        <v>1644.984</v>
      </c>
      <c r="V233" s="133"/>
      <c r="W233" s="133"/>
      <c r="X233" s="80">
        <f t="shared" si="7"/>
        <v>1644.984</v>
      </c>
      <c r="Y233" s="86"/>
      <c r="Z233" s="86"/>
      <c r="AA233" s="86"/>
      <c r="AB233" s="86"/>
      <c r="AC233" s="86"/>
    </row>
    <row r="234" customHeight="1" spans="2:29">
      <c r="B234" s="54">
        <v>43364</v>
      </c>
      <c r="C234" s="55">
        <v>12040</v>
      </c>
      <c r="D234" s="101" t="s">
        <v>161</v>
      </c>
      <c r="E234" s="57" t="s">
        <v>162</v>
      </c>
      <c r="F234" s="58" t="s">
        <v>37</v>
      </c>
      <c r="G234" s="55">
        <v>250</v>
      </c>
      <c r="H234" s="59">
        <v>1.6</v>
      </c>
      <c r="I234" s="93">
        <v>30763456</v>
      </c>
      <c r="J234" s="107">
        <v>250</v>
      </c>
      <c r="K234" s="108">
        <v>1.6</v>
      </c>
      <c r="L234" s="106">
        <v>43366</v>
      </c>
      <c r="M234" s="100"/>
      <c r="N234" s="100"/>
      <c r="O234" s="100"/>
      <c r="P234" s="100"/>
      <c r="Q234" s="100"/>
      <c r="R234" s="109">
        <v>43368</v>
      </c>
      <c r="S234" s="65" t="s">
        <v>38</v>
      </c>
      <c r="T234" s="78">
        <v>582</v>
      </c>
      <c r="U234" s="80">
        <f t="shared" si="6"/>
        <v>931.2</v>
      </c>
      <c r="V234" s="133"/>
      <c r="W234" s="133"/>
      <c r="X234" s="80">
        <f t="shared" si="7"/>
        <v>931.2</v>
      </c>
      <c r="Y234" s="86"/>
      <c r="Z234" s="86"/>
      <c r="AA234" s="86"/>
      <c r="AB234" s="86"/>
      <c r="AC234" s="86"/>
    </row>
    <row r="235" customHeight="1" spans="2:29">
      <c r="B235" s="54"/>
      <c r="C235" s="55">
        <v>12041</v>
      </c>
      <c r="D235" s="101" t="s">
        <v>332</v>
      </c>
      <c r="E235" s="57" t="s">
        <v>333</v>
      </c>
      <c r="F235" s="58" t="s">
        <v>37</v>
      </c>
      <c r="G235" s="55">
        <v>200</v>
      </c>
      <c r="H235" s="59">
        <v>1.28</v>
      </c>
      <c r="I235" s="93">
        <v>30763457</v>
      </c>
      <c r="J235" s="107">
        <v>200</v>
      </c>
      <c r="K235" s="108">
        <v>1.28</v>
      </c>
      <c r="L235" s="106">
        <v>43366</v>
      </c>
      <c r="M235" s="100"/>
      <c r="N235" s="100"/>
      <c r="O235" s="100"/>
      <c r="P235" s="100"/>
      <c r="Q235" s="100"/>
      <c r="R235" s="109">
        <v>43373</v>
      </c>
      <c r="S235" s="65" t="s">
        <v>38</v>
      </c>
      <c r="T235" s="78">
        <v>815</v>
      </c>
      <c r="U235" s="80">
        <f t="shared" si="6"/>
        <v>1043.2</v>
      </c>
      <c r="V235" s="133"/>
      <c r="W235" s="133"/>
      <c r="X235" s="80">
        <f t="shared" si="7"/>
        <v>1043.2</v>
      </c>
      <c r="Y235" s="86"/>
      <c r="Z235" s="86"/>
      <c r="AA235" s="86"/>
      <c r="AB235" s="86"/>
      <c r="AC235" s="86"/>
    </row>
    <row r="236" customHeight="1" spans="2:29">
      <c r="B236" s="54"/>
      <c r="C236" s="55">
        <v>12042</v>
      </c>
      <c r="D236" s="101" t="s">
        <v>255</v>
      </c>
      <c r="E236" s="57" t="s">
        <v>72</v>
      </c>
      <c r="F236" s="58" t="s">
        <v>37</v>
      </c>
      <c r="G236" s="55">
        <v>260</v>
      </c>
      <c r="H236" s="59">
        <v>1.682</v>
      </c>
      <c r="I236" s="93">
        <v>30763458</v>
      </c>
      <c r="J236" s="107">
        <v>260</v>
      </c>
      <c r="K236" s="108">
        <v>1.682</v>
      </c>
      <c r="L236" s="106">
        <v>43366</v>
      </c>
      <c r="M236" s="100"/>
      <c r="N236" s="100"/>
      <c r="O236" s="100"/>
      <c r="P236" s="100"/>
      <c r="Q236" s="100"/>
      <c r="R236" s="109">
        <v>43372</v>
      </c>
      <c r="S236" s="65" t="s">
        <v>38</v>
      </c>
      <c r="T236" s="78">
        <v>766</v>
      </c>
      <c r="U236" s="80">
        <f t="shared" si="6"/>
        <v>1288.412</v>
      </c>
      <c r="V236" s="133"/>
      <c r="W236" s="133"/>
      <c r="X236" s="80">
        <f t="shared" si="7"/>
        <v>1288.412</v>
      </c>
      <c r="Y236" s="86"/>
      <c r="Z236" s="86"/>
      <c r="AA236" s="86"/>
      <c r="AB236" s="86"/>
      <c r="AC236" s="86"/>
    </row>
    <row r="237" customHeight="1" spans="2:29">
      <c r="B237" s="57"/>
      <c r="C237" s="55">
        <v>12070</v>
      </c>
      <c r="D237" s="101" t="s">
        <v>185</v>
      </c>
      <c r="E237" s="57" t="s">
        <v>186</v>
      </c>
      <c r="F237" s="58" t="s">
        <v>37</v>
      </c>
      <c r="G237" s="55">
        <v>600</v>
      </c>
      <c r="H237" s="59">
        <v>3.84</v>
      </c>
      <c r="I237" s="93">
        <v>30763459</v>
      </c>
      <c r="J237" s="107">
        <v>600</v>
      </c>
      <c r="K237" s="108">
        <v>3.84</v>
      </c>
      <c r="L237" s="106">
        <v>43366</v>
      </c>
      <c r="M237" s="100"/>
      <c r="N237" s="100"/>
      <c r="O237" s="100"/>
      <c r="P237" s="100"/>
      <c r="Q237" s="100"/>
      <c r="R237" s="109">
        <v>43371</v>
      </c>
      <c r="S237" s="65" t="s">
        <v>38</v>
      </c>
      <c r="T237" s="78">
        <v>680</v>
      </c>
      <c r="U237" s="80">
        <f t="shared" si="6"/>
        <v>2611.2</v>
      </c>
      <c r="V237" s="133"/>
      <c r="W237" s="133"/>
      <c r="X237" s="80">
        <f t="shared" si="7"/>
        <v>2611.2</v>
      </c>
      <c r="Y237" s="86"/>
      <c r="Z237" s="86"/>
      <c r="AA237" s="86"/>
      <c r="AB237" s="86"/>
      <c r="AC237" s="86"/>
    </row>
    <row r="238" customHeight="1" spans="2:29">
      <c r="B238" s="57"/>
      <c r="C238" s="55">
        <v>12071</v>
      </c>
      <c r="D238" s="101" t="s">
        <v>130</v>
      </c>
      <c r="E238" s="57" t="s">
        <v>51</v>
      </c>
      <c r="F238" s="58" t="s">
        <v>37</v>
      </c>
      <c r="G238" s="55">
        <v>650</v>
      </c>
      <c r="H238" s="59">
        <v>4.16</v>
      </c>
      <c r="I238" s="93">
        <v>30763460</v>
      </c>
      <c r="J238" s="107">
        <v>650</v>
      </c>
      <c r="K238" s="108">
        <v>4.16</v>
      </c>
      <c r="L238" s="106">
        <v>43366</v>
      </c>
      <c r="M238" s="100"/>
      <c r="N238" s="100"/>
      <c r="O238" s="100"/>
      <c r="P238" s="100"/>
      <c r="Q238" s="100"/>
      <c r="R238" s="109">
        <v>43371</v>
      </c>
      <c r="S238" s="65" t="s">
        <v>38</v>
      </c>
      <c r="T238" s="78">
        <v>570</v>
      </c>
      <c r="U238" s="80">
        <f t="shared" si="6"/>
        <v>2371.2</v>
      </c>
      <c r="V238" s="133"/>
      <c r="W238" s="133"/>
      <c r="X238" s="80">
        <f t="shared" si="7"/>
        <v>2371.2</v>
      </c>
      <c r="Y238" s="86"/>
      <c r="Z238" s="86"/>
      <c r="AA238" s="86"/>
      <c r="AB238" s="86"/>
      <c r="AC238" s="86"/>
    </row>
    <row r="239" customHeight="1" spans="2:29">
      <c r="B239" s="54">
        <v>43368</v>
      </c>
      <c r="C239" s="55">
        <v>12125</v>
      </c>
      <c r="D239" s="101" t="s">
        <v>347</v>
      </c>
      <c r="E239" s="57" t="s">
        <v>348</v>
      </c>
      <c r="F239" s="58" t="s">
        <v>37</v>
      </c>
      <c r="G239" s="55">
        <v>1100</v>
      </c>
      <c r="H239" s="59">
        <v>7.07</v>
      </c>
      <c r="I239" s="93">
        <v>30763461</v>
      </c>
      <c r="J239" s="107">
        <v>1100</v>
      </c>
      <c r="K239" s="108">
        <v>7.07</v>
      </c>
      <c r="L239" s="106">
        <v>43370</v>
      </c>
      <c r="M239" s="95"/>
      <c r="N239" s="96"/>
      <c r="O239" s="96"/>
      <c r="P239" s="96"/>
      <c r="Q239" s="96"/>
      <c r="R239" s="109">
        <v>43374</v>
      </c>
      <c r="S239" s="65" t="s">
        <v>38</v>
      </c>
      <c r="T239" s="78">
        <v>710</v>
      </c>
      <c r="U239" s="80">
        <f t="shared" si="6"/>
        <v>5019.7</v>
      </c>
      <c r="V239" s="78"/>
      <c r="W239" s="79"/>
      <c r="X239" s="80">
        <f t="shared" si="7"/>
        <v>5019.7</v>
      </c>
      <c r="Y239" s="86"/>
      <c r="Z239" s="86"/>
      <c r="AA239" s="86"/>
      <c r="AB239" s="86"/>
      <c r="AC239" s="86"/>
    </row>
    <row r="240" customHeight="1" spans="2:29">
      <c r="B240" s="57"/>
      <c r="C240" s="55">
        <v>12126</v>
      </c>
      <c r="D240" s="101" t="s">
        <v>193</v>
      </c>
      <c r="E240" s="57" t="s">
        <v>194</v>
      </c>
      <c r="F240" s="58" t="s">
        <v>37</v>
      </c>
      <c r="G240" s="55">
        <v>230</v>
      </c>
      <c r="H240" s="59">
        <v>1.48</v>
      </c>
      <c r="I240" s="93">
        <v>30763463</v>
      </c>
      <c r="J240" s="107">
        <v>230</v>
      </c>
      <c r="K240" s="108">
        <v>1.48</v>
      </c>
      <c r="L240" s="106">
        <v>43370</v>
      </c>
      <c r="M240" s="95"/>
      <c r="N240" s="96"/>
      <c r="O240" s="96"/>
      <c r="P240" s="96"/>
      <c r="Q240" s="96" t="s">
        <v>894</v>
      </c>
      <c r="R240" s="109">
        <v>43380</v>
      </c>
      <c r="S240" s="65" t="s">
        <v>38</v>
      </c>
      <c r="T240" s="78">
        <v>894</v>
      </c>
      <c r="U240" s="80">
        <f t="shared" si="6"/>
        <v>1323.12</v>
      </c>
      <c r="V240" s="78"/>
      <c r="W240" s="79"/>
      <c r="X240" s="80">
        <f t="shared" si="7"/>
        <v>1323.12</v>
      </c>
      <c r="Y240" s="86"/>
      <c r="Z240" s="86"/>
      <c r="AA240" s="86"/>
      <c r="AB240" s="86"/>
      <c r="AC240" s="86"/>
    </row>
    <row r="241" customHeight="1" spans="2:29">
      <c r="B241" s="57"/>
      <c r="C241" s="55">
        <v>12127</v>
      </c>
      <c r="D241" s="101" t="s">
        <v>633</v>
      </c>
      <c r="E241" s="57" t="s">
        <v>93</v>
      </c>
      <c r="F241" s="58" t="s">
        <v>37</v>
      </c>
      <c r="G241" s="55">
        <v>220</v>
      </c>
      <c r="H241" s="59">
        <v>1.408</v>
      </c>
      <c r="I241" s="93">
        <v>30763464</v>
      </c>
      <c r="J241" s="107">
        <v>220</v>
      </c>
      <c r="K241" s="108">
        <v>1.408</v>
      </c>
      <c r="L241" s="106">
        <v>43370</v>
      </c>
      <c r="M241" s="95"/>
      <c r="N241" s="96"/>
      <c r="O241" s="96"/>
      <c r="P241" s="96"/>
      <c r="Q241" s="96" t="s">
        <v>894</v>
      </c>
      <c r="R241" s="109">
        <v>43377</v>
      </c>
      <c r="S241" s="65" t="s">
        <v>38</v>
      </c>
      <c r="T241" s="78">
        <v>621</v>
      </c>
      <c r="U241" s="80">
        <f t="shared" si="6"/>
        <v>874.368</v>
      </c>
      <c r="V241" s="78"/>
      <c r="W241" s="79"/>
      <c r="X241" s="80">
        <f t="shared" si="7"/>
        <v>874.368</v>
      </c>
      <c r="Y241" s="86"/>
      <c r="Z241" s="86"/>
      <c r="AA241" s="86"/>
      <c r="AB241" s="86"/>
      <c r="AC241" s="86"/>
    </row>
    <row r="242" customHeight="1" spans="2:29">
      <c r="B242" s="54"/>
      <c r="C242" s="55">
        <v>12128</v>
      </c>
      <c r="D242" s="101" t="s">
        <v>400</v>
      </c>
      <c r="E242" s="57" t="s">
        <v>93</v>
      </c>
      <c r="F242" s="58" t="s">
        <v>37</v>
      </c>
      <c r="G242" s="55">
        <v>2600</v>
      </c>
      <c r="H242" s="59">
        <v>16.64</v>
      </c>
      <c r="I242" s="93">
        <v>30763465</v>
      </c>
      <c r="J242" s="107">
        <v>2600</v>
      </c>
      <c r="K242" s="108">
        <v>16.64</v>
      </c>
      <c r="L242" s="106">
        <v>43369</v>
      </c>
      <c r="M242" s="95"/>
      <c r="N242" s="96"/>
      <c r="O242" s="96"/>
      <c r="P242" s="96"/>
      <c r="Q242" s="96"/>
      <c r="R242" s="109">
        <v>43371</v>
      </c>
      <c r="S242" s="65" t="s">
        <v>38</v>
      </c>
      <c r="T242" s="78">
        <v>531</v>
      </c>
      <c r="U242" s="80">
        <f t="shared" si="6"/>
        <v>8835.84</v>
      </c>
      <c r="V242" s="78"/>
      <c r="W242" s="79"/>
      <c r="X242" s="80">
        <f t="shared" si="7"/>
        <v>8835.84</v>
      </c>
      <c r="Y242" s="86"/>
      <c r="Z242" s="86"/>
      <c r="AA242" s="86"/>
      <c r="AB242" s="86"/>
      <c r="AC242" s="86"/>
    </row>
    <row r="243" customHeight="1" spans="2:29">
      <c r="B243" s="54"/>
      <c r="C243" s="55">
        <v>12129</v>
      </c>
      <c r="D243" s="101" t="s">
        <v>570</v>
      </c>
      <c r="E243" s="57" t="s">
        <v>571</v>
      </c>
      <c r="F243" s="58" t="s">
        <v>37</v>
      </c>
      <c r="G243" s="55">
        <v>220</v>
      </c>
      <c r="H243" s="59">
        <v>1.43</v>
      </c>
      <c r="I243" s="93">
        <v>30763466</v>
      </c>
      <c r="J243" s="107">
        <v>220</v>
      </c>
      <c r="K243" s="108">
        <v>1.43</v>
      </c>
      <c r="L243" s="106">
        <v>43370</v>
      </c>
      <c r="M243" s="95"/>
      <c r="N243" s="96"/>
      <c r="O243" s="96"/>
      <c r="P243" s="96"/>
      <c r="Q243" s="96" t="s">
        <v>894</v>
      </c>
      <c r="R243" s="109">
        <v>43382</v>
      </c>
      <c r="S243" s="65" t="s">
        <v>38</v>
      </c>
      <c r="T243" s="78">
        <v>885</v>
      </c>
      <c r="U243" s="80">
        <f t="shared" si="6"/>
        <v>1265.55</v>
      </c>
      <c r="V243" s="78"/>
      <c r="W243" s="79"/>
      <c r="X243" s="80">
        <f t="shared" si="7"/>
        <v>1265.55</v>
      </c>
      <c r="Y243" s="86"/>
      <c r="Z243" s="86"/>
      <c r="AA243" s="86"/>
      <c r="AB243" s="86"/>
      <c r="AC243" s="86"/>
    </row>
    <row r="244" customHeight="1" spans="2:29">
      <c r="B244" s="57"/>
      <c r="C244" s="55">
        <v>12131</v>
      </c>
      <c r="D244" s="101" t="s">
        <v>895</v>
      </c>
      <c r="E244" s="57" t="s">
        <v>896</v>
      </c>
      <c r="F244" s="58" t="s">
        <v>37</v>
      </c>
      <c r="G244" s="55">
        <v>200</v>
      </c>
      <c r="H244" s="59">
        <v>1.391</v>
      </c>
      <c r="I244" s="93">
        <v>30763467</v>
      </c>
      <c r="J244" s="107">
        <v>200</v>
      </c>
      <c r="K244" s="108">
        <v>1.391</v>
      </c>
      <c r="L244" s="106">
        <v>43370</v>
      </c>
      <c r="M244" s="95"/>
      <c r="N244" s="96"/>
      <c r="O244" s="96"/>
      <c r="P244" s="96"/>
      <c r="Q244" s="96" t="s">
        <v>894</v>
      </c>
      <c r="R244" s="109">
        <v>43381</v>
      </c>
      <c r="S244" s="65" t="s">
        <v>38</v>
      </c>
      <c r="T244" s="78">
        <v>666</v>
      </c>
      <c r="U244" s="80">
        <f t="shared" si="6"/>
        <v>926.406</v>
      </c>
      <c r="V244" s="78"/>
      <c r="W244" s="79"/>
      <c r="X244" s="80">
        <f t="shared" si="7"/>
        <v>926.406</v>
      </c>
      <c r="Y244" s="86"/>
      <c r="Z244" s="86"/>
      <c r="AA244" s="86"/>
      <c r="AB244" s="86"/>
      <c r="AC244" s="86"/>
    </row>
    <row r="245" customHeight="1" spans="2:29">
      <c r="B245" s="57"/>
      <c r="C245" s="55">
        <v>12132</v>
      </c>
      <c r="D245" s="101" t="s">
        <v>99</v>
      </c>
      <c r="E245" s="57" t="s">
        <v>40</v>
      </c>
      <c r="F245" s="58" t="s">
        <v>37</v>
      </c>
      <c r="G245" s="55">
        <v>1600</v>
      </c>
      <c r="H245" s="59">
        <v>10.24</v>
      </c>
      <c r="I245" s="93">
        <v>30763468</v>
      </c>
      <c r="J245" s="107">
        <v>1600</v>
      </c>
      <c r="K245" s="108">
        <v>10.24</v>
      </c>
      <c r="L245" s="106">
        <v>43370</v>
      </c>
      <c r="M245" s="95"/>
      <c r="N245" s="96"/>
      <c r="O245" s="96"/>
      <c r="P245" s="96"/>
      <c r="Q245" s="96" t="s">
        <v>894</v>
      </c>
      <c r="R245" s="109">
        <v>43381</v>
      </c>
      <c r="S245" s="65" t="s">
        <v>38</v>
      </c>
      <c r="T245" s="78">
        <v>479</v>
      </c>
      <c r="U245" s="80">
        <f t="shared" si="6"/>
        <v>4904.96</v>
      </c>
      <c r="V245" s="78"/>
      <c r="W245" s="79"/>
      <c r="X245" s="80">
        <f t="shared" si="7"/>
        <v>4904.96</v>
      </c>
      <c r="Y245" s="86"/>
      <c r="Z245" s="86"/>
      <c r="AA245" s="86"/>
      <c r="AB245" s="86"/>
      <c r="AC245" s="86"/>
    </row>
    <row r="246" customHeight="1" spans="2:29">
      <c r="B246" s="57"/>
      <c r="C246" s="55">
        <v>12133</v>
      </c>
      <c r="D246" s="101" t="s">
        <v>99</v>
      </c>
      <c r="E246" s="57" t="s">
        <v>65</v>
      </c>
      <c r="F246" s="58" t="s">
        <v>37</v>
      </c>
      <c r="G246" s="55">
        <v>2500</v>
      </c>
      <c r="H246" s="59">
        <v>16</v>
      </c>
      <c r="I246" s="93">
        <v>30763469</v>
      </c>
      <c r="J246" s="107">
        <v>2500</v>
      </c>
      <c r="K246" s="108">
        <v>16</v>
      </c>
      <c r="L246" s="106">
        <v>43369</v>
      </c>
      <c r="M246" s="95"/>
      <c r="N246" s="96"/>
      <c r="O246" s="96"/>
      <c r="P246" s="96"/>
      <c r="Q246" s="96"/>
      <c r="R246" s="109">
        <v>43371</v>
      </c>
      <c r="S246" s="65" t="s">
        <v>38</v>
      </c>
      <c r="T246" s="78">
        <v>518</v>
      </c>
      <c r="U246" s="80">
        <f t="shared" si="6"/>
        <v>8288</v>
      </c>
      <c r="V246" s="78"/>
      <c r="W246" s="79"/>
      <c r="X246" s="80">
        <f t="shared" si="7"/>
        <v>8288</v>
      </c>
      <c r="Y246" s="86"/>
      <c r="Z246" s="86"/>
      <c r="AA246" s="86"/>
      <c r="AB246" s="86"/>
      <c r="AC246" s="86"/>
    </row>
    <row r="247" customHeight="1" spans="2:29">
      <c r="B247" s="54"/>
      <c r="C247" s="55">
        <v>12134</v>
      </c>
      <c r="D247" s="101" t="s">
        <v>268</v>
      </c>
      <c r="E247" s="57" t="s">
        <v>245</v>
      </c>
      <c r="F247" s="58" t="s">
        <v>37</v>
      </c>
      <c r="G247" s="55">
        <v>480</v>
      </c>
      <c r="H247" s="59">
        <v>3.081</v>
      </c>
      <c r="I247" s="93">
        <v>30763470</v>
      </c>
      <c r="J247" s="107">
        <v>480</v>
      </c>
      <c r="K247" s="108">
        <v>3.081</v>
      </c>
      <c r="L247" s="106">
        <v>43370</v>
      </c>
      <c r="M247" s="95"/>
      <c r="N247" s="96"/>
      <c r="O247" s="96"/>
      <c r="P247" s="96"/>
      <c r="Q247" s="96" t="s">
        <v>894</v>
      </c>
      <c r="R247" s="109">
        <v>43378</v>
      </c>
      <c r="S247" s="65" t="s">
        <v>38</v>
      </c>
      <c r="T247" s="78">
        <v>530</v>
      </c>
      <c r="U247" s="80">
        <f t="shared" si="6"/>
        <v>1632.93</v>
      </c>
      <c r="V247" s="78"/>
      <c r="W247" s="79"/>
      <c r="X247" s="80">
        <f t="shared" si="7"/>
        <v>1632.93</v>
      </c>
      <c r="Y247" s="86"/>
      <c r="Z247" s="86"/>
      <c r="AA247" s="86"/>
      <c r="AB247" s="86"/>
      <c r="AC247" s="86"/>
    </row>
    <row r="248" customHeight="1" spans="2:29">
      <c r="B248" s="54"/>
      <c r="C248" s="55">
        <v>12135</v>
      </c>
      <c r="D248" s="101" t="s">
        <v>202</v>
      </c>
      <c r="E248" s="57" t="s">
        <v>61</v>
      </c>
      <c r="F248" s="58" t="s">
        <v>37</v>
      </c>
      <c r="G248" s="55">
        <v>471</v>
      </c>
      <c r="H248" s="59">
        <v>4.239</v>
      </c>
      <c r="I248" s="93">
        <v>30763471</v>
      </c>
      <c r="J248" s="107">
        <v>471</v>
      </c>
      <c r="K248" s="108">
        <v>4.239</v>
      </c>
      <c r="L248" s="106">
        <v>43370</v>
      </c>
      <c r="M248" s="95"/>
      <c r="N248" s="96"/>
      <c r="O248" s="96"/>
      <c r="P248" s="96"/>
      <c r="Q248" s="96" t="s">
        <v>894</v>
      </c>
      <c r="R248" s="109">
        <v>43377</v>
      </c>
      <c r="S248" s="65" t="s">
        <v>38</v>
      </c>
      <c r="T248" s="78">
        <v>400</v>
      </c>
      <c r="U248" s="80">
        <f t="shared" si="6"/>
        <v>1695.6</v>
      </c>
      <c r="V248" s="78"/>
      <c r="W248" s="79"/>
      <c r="X248" s="80">
        <f t="shared" si="7"/>
        <v>1695.6</v>
      </c>
      <c r="Y248" s="86"/>
      <c r="Z248" s="86"/>
      <c r="AA248" s="86"/>
      <c r="AB248" s="86"/>
      <c r="AC248" s="86"/>
    </row>
    <row r="249" customHeight="1" spans="2:29">
      <c r="B249" s="57"/>
      <c r="C249" s="55">
        <v>12136</v>
      </c>
      <c r="D249" s="101" t="s">
        <v>523</v>
      </c>
      <c r="E249" s="57" t="s">
        <v>61</v>
      </c>
      <c r="F249" s="58" t="s">
        <v>37</v>
      </c>
      <c r="G249" s="55">
        <v>700</v>
      </c>
      <c r="H249" s="59">
        <v>4.48</v>
      </c>
      <c r="I249" s="93">
        <v>30763472</v>
      </c>
      <c r="J249" s="107">
        <v>700</v>
      </c>
      <c r="K249" s="108">
        <v>4.48</v>
      </c>
      <c r="L249" s="106">
        <v>43370</v>
      </c>
      <c r="M249" s="95"/>
      <c r="N249" s="96"/>
      <c r="O249" s="96"/>
      <c r="P249" s="96"/>
      <c r="Q249" s="96" t="s">
        <v>894</v>
      </c>
      <c r="R249" s="109">
        <v>43377</v>
      </c>
      <c r="S249" s="65" t="s">
        <v>38</v>
      </c>
      <c r="T249" s="78">
        <v>400</v>
      </c>
      <c r="U249" s="80">
        <f t="shared" si="6"/>
        <v>1792</v>
      </c>
      <c r="V249" s="78"/>
      <c r="W249" s="79"/>
      <c r="X249" s="80">
        <f t="shared" si="7"/>
        <v>1792</v>
      </c>
      <c r="Y249" s="86"/>
      <c r="Z249" s="86"/>
      <c r="AA249" s="86"/>
      <c r="AB249" s="86"/>
      <c r="AC249" s="86"/>
    </row>
    <row r="250" customHeight="1" spans="2:29">
      <c r="B250" s="57"/>
      <c r="C250" s="55">
        <v>12137</v>
      </c>
      <c r="D250" s="101" t="s">
        <v>787</v>
      </c>
      <c r="E250" s="57" t="s">
        <v>543</v>
      </c>
      <c r="F250" s="58" t="s">
        <v>37</v>
      </c>
      <c r="G250" s="55">
        <v>300</v>
      </c>
      <c r="H250" s="59">
        <v>1.92</v>
      </c>
      <c r="I250" s="93">
        <v>30763473</v>
      </c>
      <c r="J250" s="107">
        <v>300</v>
      </c>
      <c r="K250" s="108">
        <v>1.92</v>
      </c>
      <c r="L250" s="106">
        <v>43370</v>
      </c>
      <c r="M250" s="95"/>
      <c r="N250" s="96"/>
      <c r="O250" s="96"/>
      <c r="P250" s="96"/>
      <c r="Q250" s="96" t="s">
        <v>894</v>
      </c>
      <c r="R250" s="109">
        <v>43380</v>
      </c>
      <c r="S250" s="65" t="s">
        <v>38</v>
      </c>
      <c r="T250" s="78">
        <v>556</v>
      </c>
      <c r="U250" s="80">
        <f t="shared" si="6"/>
        <v>1067.52</v>
      </c>
      <c r="V250" s="78"/>
      <c r="W250" s="79"/>
      <c r="X250" s="80">
        <f t="shared" si="7"/>
        <v>1067.52</v>
      </c>
      <c r="Y250" s="86"/>
      <c r="Z250" s="86"/>
      <c r="AA250" s="86"/>
      <c r="AB250" s="86"/>
      <c r="AC250" s="86"/>
    </row>
    <row r="251" customHeight="1" spans="2:29">
      <c r="B251" s="54"/>
      <c r="C251" s="55">
        <v>12138</v>
      </c>
      <c r="D251" s="101" t="s">
        <v>373</v>
      </c>
      <c r="E251" s="57" t="s">
        <v>374</v>
      </c>
      <c r="F251" s="58" t="s">
        <v>37</v>
      </c>
      <c r="G251" s="55">
        <v>250</v>
      </c>
      <c r="H251" s="59">
        <v>1.615</v>
      </c>
      <c r="I251" s="93">
        <v>30763474</v>
      </c>
      <c r="J251" s="107">
        <v>250</v>
      </c>
      <c r="K251" s="108">
        <v>1.615</v>
      </c>
      <c r="L251" s="106">
        <v>43370</v>
      </c>
      <c r="M251" s="95"/>
      <c r="N251" s="96"/>
      <c r="O251" s="96"/>
      <c r="P251" s="96"/>
      <c r="Q251" s="96" t="s">
        <v>894</v>
      </c>
      <c r="R251" s="109">
        <v>43380</v>
      </c>
      <c r="S251" s="65" t="s">
        <v>38</v>
      </c>
      <c r="T251" s="78">
        <v>556</v>
      </c>
      <c r="U251" s="80">
        <f t="shared" si="6"/>
        <v>897.94</v>
      </c>
      <c r="V251" s="78"/>
      <c r="W251" s="79"/>
      <c r="X251" s="80">
        <f t="shared" si="7"/>
        <v>897.94</v>
      </c>
      <c r="Y251" s="86"/>
      <c r="Z251" s="86"/>
      <c r="AA251" s="86"/>
      <c r="AB251" s="86"/>
      <c r="AC251" s="86"/>
    </row>
    <row r="252" customHeight="1" spans="2:29">
      <c r="B252" s="54"/>
      <c r="C252" s="55">
        <v>12139</v>
      </c>
      <c r="D252" s="101" t="s">
        <v>472</v>
      </c>
      <c r="E252" s="57" t="s">
        <v>473</v>
      </c>
      <c r="F252" s="58" t="s">
        <v>37</v>
      </c>
      <c r="G252" s="55">
        <v>200</v>
      </c>
      <c r="H252" s="59">
        <v>1.445</v>
      </c>
      <c r="I252" s="93">
        <v>30763475</v>
      </c>
      <c r="J252" s="107">
        <v>200</v>
      </c>
      <c r="K252" s="108">
        <v>1.445</v>
      </c>
      <c r="L252" s="106">
        <v>43370</v>
      </c>
      <c r="M252" s="95"/>
      <c r="N252" s="96"/>
      <c r="O252" s="96"/>
      <c r="P252" s="96"/>
      <c r="Q252" s="96" t="s">
        <v>894</v>
      </c>
      <c r="R252" s="109">
        <v>43381</v>
      </c>
      <c r="S252" s="65" t="s">
        <v>38</v>
      </c>
      <c r="T252" s="78">
        <v>631</v>
      </c>
      <c r="U252" s="80">
        <f t="shared" si="6"/>
        <v>911.795</v>
      </c>
      <c r="V252" s="78"/>
      <c r="W252" s="79"/>
      <c r="X252" s="80">
        <f t="shared" si="7"/>
        <v>911.795</v>
      </c>
      <c r="Y252" s="86"/>
      <c r="Z252" s="86"/>
      <c r="AA252" s="86"/>
      <c r="AB252" s="86"/>
      <c r="AC252" s="86"/>
    </row>
    <row r="253" customHeight="1" spans="2:29">
      <c r="B253" s="54"/>
      <c r="C253" s="55">
        <v>12140</v>
      </c>
      <c r="D253" s="101" t="s">
        <v>69</v>
      </c>
      <c r="E253" s="89" t="s">
        <v>70</v>
      </c>
      <c r="F253" s="58" t="s">
        <v>37</v>
      </c>
      <c r="G253" s="55">
        <v>470</v>
      </c>
      <c r="H253" s="59">
        <v>3.603</v>
      </c>
      <c r="I253" s="93">
        <v>30763476</v>
      </c>
      <c r="J253" s="107">
        <v>470</v>
      </c>
      <c r="K253" s="108">
        <v>3.603</v>
      </c>
      <c r="L253" s="106">
        <v>43370</v>
      </c>
      <c r="M253" s="95"/>
      <c r="N253" s="96"/>
      <c r="O253" s="96"/>
      <c r="P253" s="96"/>
      <c r="Q253" s="96" t="s">
        <v>894</v>
      </c>
      <c r="R253" s="109">
        <v>43381</v>
      </c>
      <c r="S253" s="65" t="s">
        <v>38</v>
      </c>
      <c r="T253" s="78">
        <v>530</v>
      </c>
      <c r="U253" s="80">
        <f t="shared" si="6"/>
        <v>1909.59</v>
      </c>
      <c r="V253" s="78"/>
      <c r="W253" s="79"/>
      <c r="X253" s="80">
        <f t="shared" si="7"/>
        <v>1909.59</v>
      </c>
      <c r="Y253" s="86"/>
      <c r="Z253" s="86"/>
      <c r="AA253" s="86"/>
      <c r="AB253" s="86"/>
      <c r="AC253" s="86"/>
    </row>
    <row r="254" customHeight="1" spans="2:29">
      <c r="B254" s="57"/>
      <c r="C254" s="55">
        <v>12165</v>
      </c>
      <c r="D254" s="101" t="s">
        <v>90</v>
      </c>
      <c r="E254" s="89" t="s">
        <v>91</v>
      </c>
      <c r="F254" s="58" t="s">
        <v>37</v>
      </c>
      <c r="G254" s="55">
        <v>600</v>
      </c>
      <c r="H254" s="59">
        <v>3.9</v>
      </c>
      <c r="I254" s="93">
        <v>30763477</v>
      </c>
      <c r="J254" s="107">
        <v>600</v>
      </c>
      <c r="K254" s="108">
        <v>3.9</v>
      </c>
      <c r="L254" s="106">
        <v>43370</v>
      </c>
      <c r="M254" s="95"/>
      <c r="N254" s="96"/>
      <c r="O254" s="96"/>
      <c r="P254" s="96"/>
      <c r="Q254" s="96" t="s">
        <v>894</v>
      </c>
      <c r="R254" s="109">
        <v>43377</v>
      </c>
      <c r="S254" s="65" t="s">
        <v>38</v>
      </c>
      <c r="T254" s="78">
        <v>563</v>
      </c>
      <c r="U254" s="80">
        <f t="shared" si="6"/>
        <v>2195.7</v>
      </c>
      <c r="V254" s="78"/>
      <c r="W254" s="79"/>
      <c r="X254" s="80">
        <f t="shared" si="7"/>
        <v>2195.7</v>
      </c>
      <c r="Y254" s="86"/>
      <c r="Z254" s="86"/>
      <c r="AA254" s="86"/>
      <c r="AB254" s="86"/>
      <c r="AC254" s="86"/>
    </row>
    <row r="255" customHeight="1" spans="2:29">
      <c r="B255" s="54"/>
      <c r="C255" s="55">
        <v>12173</v>
      </c>
      <c r="D255" s="101" t="s">
        <v>857</v>
      </c>
      <c r="E255" s="57" t="s">
        <v>158</v>
      </c>
      <c r="F255" s="58" t="s">
        <v>37</v>
      </c>
      <c r="G255" s="55">
        <v>390</v>
      </c>
      <c r="H255" s="59">
        <v>2.505</v>
      </c>
      <c r="I255" s="93">
        <v>30763478</v>
      </c>
      <c r="J255" s="107">
        <v>390</v>
      </c>
      <c r="K255" s="108">
        <v>2.505</v>
      </c>
      <c r="L255" s="106">
        <v>43370</v>
      </c>
      <c r="M255" s="95"/>
      <c r="N255" s="96"/>
      <c r="O255" s="96"/>
      <c r="P255" s="96"/>
      <c r="Q255" s="96"/>
      <c r="R255" s="109">
        <v>43376</v>
      </c>
      <c r="S255" s="65" t="s">
        <v>38</v>
      </c>
      <c r="T255" s="78">
        <v>563</v>
      </c>
      <c r="U255" s="80">
        <f t="shared" si="6"/>
        <v>1410.315</v>
      </c>
      <c r="V255" s="78"/>
      <c r="W255" s="79"/>
      <c r="X255" s="80">
        <f t="shared" si="7"/>
        <v>1410.315</v>
      </c>
      <c r="Y255" s="86"/>
      <c r="Z255" s="86"/>
      <c r="AA255" s="86"/>
      <c r="AB255" s="86"/>
      <c r="AC255" s="86"/>
    </row>
    <row r="256" customHeight="1" spans="2:29">
      <c r="B256" s="57"/>
      <c r="C256" s="55">
        <v>12174</v>
      </c>
      <c r="D256" s="101" t="s">
        <v>336</v>
      </c>
      <c r="E256" s="57" t="s">
        <v>337</v>
      </c>
      <c r="F256" s="58" t="s">
        <v>37</v>
      </c>
      <c r="G256" s="55">
        <v>260</v>
      </c>
      <c r="H256" s="59">
        <v>2.068</v>
      </c>
      <c r="I256" s="93">
        <v>30763479</v>
      </c>
      <c r="J256" s="107">
        <v>260</v>
      </c>
      <c r="K256" s="108">
        <v>2.068</v>
      </c>
      <c r="L256" s="106">
        <v>43370</v>
      </c>
      <c r="M256" s="95"/>
      <c r="N256" s="96"/>
      <c r="O256" s="96"/>
      <c r="P256" s="96"/>
      <c r="Q256" s="96"/>
      <c r="R256" s="109">
        <v>43373</v>
      </c>
      <c r="S256" s="65" t="s">
        <v>38</v>
      </c>
      <c r="T256" s="78">
        <v>628</v>
      </c>
      <c r="U256" s="80">
        <f t="shared" si="6"/>
        <v>1298.704</v>
      </c>
      <c r="V256" s="78"/>
      <c r="W256" s="79"/>
      <c r="X256" s="80">
        <f t="shared" si="7"/>
        <v>1298.704</v>
      </c>
      <c r="Y256" s="86"/>
      <c r="Z256" s="86"/>
      <c r="AA256" s="86"/>
      <c r="AB256" s="86"/>
      <c r="AC256" s="86"/>
    </row>
    <row r="257" customHeight="1" spans="2:29">
      <c r="B257" s="54"/>
      <c r="C257" s="55">
        <v>12175</v>
      </c>
      <c r="D257" s="101" t="s">
        <v>369</v>
      </c>
      <c r="E257" s="57" t="s">
        <v>370</v>
      </c>
      <c r="F257" s="58" t="s">
        <v>37</v>
      </c>
      <c r="G257" s="55">
        <v>200</v>
      </c>
      <c r="H257" s="59">
        <v>1.631</v>
      </c>
      <c r="I257" s="93">
        <v>30763480</v>
      </c>
      <c r="J257" s="107">
        <v>200</v>
      </c>
      <c r="K257" s="108">
        <v>1.631</v>
      </c>
      <c r="L257" s="106">
        <v>43370</v>
      </c>
      <c r="M257" s="95"/>
      <c r="N257" s="96"/>
      <c r="O257" s="96"/>
      <c r="P257" s="96"/>
      <c r="Q257" s="96"/>
      <c r="R257" s="109">
        <v>43373</v>
      </c>
      <c r="S257" s="65" t="s">
        <v>38</v>
      </c>
      <c r="T257" s="78">
        <v>563</v>
      </c>
      <c r="U257" s="80">
        <f t="shared" si="6"/>
        <v>918.253</v>
      </c>
      <c r="V257" s="78"/>
      <c r="W257" s="79"/>
      <c r="X257" s="80">
        <f t="shared" si="7"/>
        <v>918.253</v>
      </c>
      <c r="Y257" s="86"/>
      <c r="Z257" s="86"/>
      <c r="AA257" s="86"/>
      <c r="AB257" s="86"/>
      <c r="AC257" s="86"/>
    </row>
    <row r="258" customHeight="1" spans="2:29">
      <c r="B258" s="54"/>
      <c r="C258" s="55">
        <v>12184</v>
      </c>
      <c r="D258" s="101" t="s">
        <v>752</v>
      </c>
      <c r="E258" s="57" t="s">
        <v>632</v>
      </c>
      <c r="F258" s="58" t="s">
        <v>37</v>
      </c>
      <c r="G258" s="110">
        <v>200</v>
      </c>
      <c r="H258" s="111">
        <v>1.5885</v>
      </c>
      <c r="I258" s="93">
        <v>30763481</v>
      </c>
      <c r="J258" s="107">
        <v>200</v>
      </c>
      <c r="K258" s="108">
        <v>1.5885</v>
      </c>
      <c r="L258" s="106">
        <v>43370</v>
      </c>
      <c r="M258" s="95"/>
      <c r="N258" s="96"/>
      <c r="O258" s="96"/>
      <c r="P258" s="96"/>
      <c r="Q258" s="96"/>
      <c r="R258" s="109">
        <v>43376</v>
      </c>
      <c r="S258" s="65" t="s">
        <v>38</v>
      </c>
      <c r="T258" s="78">
        <v>628</v>
      </c>
      <c r="U258" s="80">
        <f t="shared" si="6"/>
        <v>997.578</v>
      </c>
      <c r="V258" s="78"/>
      <c r="W258" s="79"/>
      <c r="X258" s="80">
        <f t="shared" si="7"/>
        <v>997.578</v>
      </c>
      <c r="Y258" s="86"/>
      <c r="Z258" s="86"/>
      <c r="AA258" s="86"/>
      <c r="AB258" s="86"/>
      <c r="AC258" s="86"/>
    </row>
    <row r="259" customHeight="1" spans="2:29">
      <c r="B259" s="57"/>
      <c r="C259" s="55">
        <v>12188</v>
      </c>
      <c r="D259" s="101" t="s">
        <v>207</v>
      </c>
      <c r="E259" s="57" t="s">
        <v>208</v>
      </c>
      <c r="F259" s="58" t="s">
        <v>37</v>
      </c>
      <c r="G259" s="55">
        <v>3450</v>
      </c>
      <c r="H259" s="59">
        <v>31.05</v>
      </c>
      <c r="I259" s="93">
        <v>30763482</v>
      </c>
      <c r="J259" s="107">
        <v>3450</v>
      </c>
      <c r="K259" s="108">
        <v>31.05</v>
      </c>
      <c r="L259" s="106">
        <v>43370</v>
      </c>
      <c r="M259" s="95"/>
      <c r="N259" s="96"/>
      <c r="O259" s="96"/>
      <c r="P259" s="96"/>
      <c r="Q259" s="96"/>
      <c r="R259" s="109">
        <v>43373</v>
      </c>
      <c r="S259" s="65" t="s">
        <v>38</v>
      </c>
      <c r="T259" s="78">
        <v>535</v>
      </c>
      <c r="U259" s="80">
        <f t="shared" si="6"/>
        <v>16611.75</v>
      </c>
      <c r="V259" s="78"/>
      <c r="W259" s="79"/>
      <c r="X259" s="80">
        <f t="shared" si="7"/>
        <v>16611.75</v>
      </c>
      <c r="Y259" s="86"/>
      <c r="Z259" s="86"/>
      <c r="AA259" s="86"/>
      <c r="AB259" s="86"/>
      <c r="AC259" s="86"/>
    </row>
    <row r="260" customHeight="1" spans="2:29">
      <c r="B260" s="57"/>
      <c r="C260" s="55">
        <v>12189</v>
      </c>
      <c r="D260" s="101" t="s">
        <v>207</v>
      </c>
      <c r="E260" s="57" t="s">
        <v>208</v>
      </c>
      <c r="F260" s="58" t="s">
        <v>37</v>
      </c>
      <c r="G260" s="55">
        <v>305</v>
      </c>
      <c r="H260" s="59">
        <v>1.952</v>
      </c>
      <c r="I260" s="93">
        <v>30763483</v>
      </c>
      <c r="J260" s="107">
        <v>305</v>
      </c>
      <c r="K260" s="108">
        <v>1.952</v>
      </c>
      <c r="L260" s="106">
        <v>43370</v>
      </c>
      <c r="M260" s="95"/>
      <c r="N260" s="96"/>
      <c r="O260" s="96"/>
      <c r="P260" s="96"/>
      <c r="Q260" s="96" t="s">
        <v>894</v>
      </c>
      <c r="R260" s="109">
        <v>43379</v>
      </c>
      <c r="S260" s="65" t="s">
        <v>38</v>
      </c>
      <c r="T260" s="78">
        <v>615</v>
      </c>
      <c r="U260" s="80">
        <f t="shared" si="6"/>
        <v>1200.48</v>
      </c>
      <c r="V260" s="78"/>
      <c r="W260" s="79"/>
      <c r="X260" s="80">
        <f t="shared" si="7"/>
        <v>1200.48</v>
      </c>
      <c r="Y260" s="86"/>
      <c r="Z260" s="86"/>
      <c r="AA260" s="86"/>
      <c r="AB260" s="86"/>
      <c r="AC260" s="86"/>
    </row>
    <row r="261" customHeight="1" spans="2:29">
      <c r="B261" s="57"/>
      <c r="C261" s="55">
        <v>12192</v>
      </c>
      <c r="D261" s="101" t="s">
        <v>66</v>
      </c>
      <c r="E261" s="57" t="s">
        <v>51</v>
      </c>
      <c r="F261" s="58" t="s">
        <v>37</v>
      </c>
      <c r="G261" s="55">
        <v>4510</v>
      </c>
      <c r="H261" s="59">
        <v>28.7826</v>
      </c>
      <c r="I261" s="93">
        <v>30763484</v>
      </c>
      <c r="J261" s="107">
        <v>4510</v>
      </c>
      <c r="K261" s="108">
        <v>28.7826</v>
      </c>
      <c r="L261" s="134">
        <v>43369</v>
      </c>
      <c r="M261" s="95"/>
      <c r="N261" s="96"/>
      <c r="O261" s="96"/>
      <c r="P261" s="96"/>
      <c r="Q261" s="96"/>
      <c r="R261" s="109">
        <v>43372</v>
      </c>
      <c r="S261" s="65" t="s">
        <v>38</v>
      </c>
      <c r="T261" s="78">
        <v>490</v>
      </c>
      <c r="U261" s="80">
        <f t="shared" ref="U261:U324" si="8">T261*H261</f>
        <v>14103.474</v>
      </c>
      <c r="V261" s="78"/>
      <c r="W261" s="79"/>
      <c r="X261" s="80">
        <f t="shared" ref="X261:X324" si="9">W261+U261</f>
        <v>14103.474</v>
      </c>
      <c r="Y261" s="86"/>
      <c r="Z261" s="86"/>
      <c r="AA261" s="86"/>
      <c r="AB261" s="86"/>
      <c r="AC261" s="86"/>
    </row>
    <row r="262" customHeight="1" spans="2:29">
      <c r="B262" s="54"/>
      <c r="C262" s="55">
        <v>12219</v>
      </c>
      <c r="D262" s="101" t="s">
        <v>320</v>
      </c>
      <c r="E262" s="57" t="s">
        <v>321</v>
      </c>
      <c r="F262" s="58" t="s">
        <v>37</v>
      </c>
      <c r="G262" s="55">
        <v>530</v>
      </c>
      <c r="H262" s="59">
        <v>3.392</v>
      </c>
      <c r="I262" s="93">
        <v>30763485</v>
      </c>
      <c r="J262" s="107">
        <v>530</v>
      </c>
      <c r="K262" s="108">
        <v>3.392</v>
      </c>
      <c r="L262" s="106">
        <v>43370</v>
      </c>
      <c r="M262" s="95"/>
      <c r="N262" s="96"/>
      <c r="O262" s="96"/>
      <c r="P262" s="96"/>
      <c r="Q262" s="96" t="s">
        <v>894</v>
      </c>
      <c r="R262" s="109">
        <v>43377</v>
      </c>
      <c r="S262" s="65" t="s">
        <v>38</v>
      </c>
      <c r="T262" s="78">
        <v>595</v>
      </c>
      <c r="U262" s="80">
        <f t="shared" si="8"/>
        <v>2018.24</v>
      </c>
      <c r="V262" s="78"/>
      <c r="W262" s="79"/>
      <c r="X262" s="80">
        <f t="shared" si="9"/>
        <v>2018.24</v>
      </c>
      <c r="Y262" s="86"/>
      <c r="Z262" s="86"/>
      <c r="AA262" s="86"/>
      <c r="AB262" s="86"/>
      <c r="AC262" s="86"/>
    </row>
    <row r="263" customHeight="1" spans="2:29">
      <c r="B263" s="54"/>
      <c r="C263" s="55">
        <v>12222</v>
      </c>
      <c r="D263" s="101" t="s">
        <v>897</v>
      </c>
      <c r="E263" s="57" t="s">
        <v>898</v>
      </c>
      <c r="F263" s="58" t="s">
        <v>37</v>
      </c>
      <c r="G263" s="55">
        <v>240</v>
      </c>
      <c r="H263" s="59">
        <v>2.116</v>
      </c>
      <c r="I263" s="93">
        <v>30763486</v>
      </c>
      <c r="J263" s="107">
        <v>240</v>
      </c>
      <c r="K263" s="108">
        <v>2.116</v>
      </c>
      <c r="L263" s="106">
        <v>43370</v>
      </c>
      <c r="M263" s="95"/>
      <c r="N263" s="96"/>
      <c r="O263" s="96"/>
      <c r="P263" s="96"/>
      <c r="Q263" s="96"/>
      <c r="R263" s="109">
        <v>43373</v>
      </c>
      <c r="S263" s="65" t="s">
        <v>38</v>
      </c>
      <c r="T263" s="78">
        <v>659</v>
      </c>
      <c r="U263" s="80">
        <f t="shared" si="8"/>
        <v>1394.444</v>
      </c>
      <c r="V263" s="78"/>
      <c r="W263" s="79"/>
      <c r="X263" s="80">
        <f t="shared" si="9"/>
        <v>1394.444</v>
      </c>
      <c r="Y263" s="86"/>
      <c r="Z263" s="86"/>
      <c r="AA263" s="86"/>
      <c r="AB263" s="86"/>
      <c r="AC263" s="86"/>
    </row>
    <row r="264" customHeight="1" spans="2:29">
      <c r="B264" s="54"/>
      <c r="C264" s="55">
        <v>12223</v>
      </c>
      <c r="D264" s="101" t="s">
        <v>665</v>
      </c>
      <c r="E264" s="57" t="s">
        <v>666</v>
      </c>
      <c r="F264" s="58" t="s">
        <v>37</v>
      </c>
      <c r="G264" s="55">
        <v>220</v>
      </c>
      <c r="H264" s="59">
        <v>1.408</v>
      </c>
      <c r="I264" s="93">
        <v>30763487</v>
      </c>
      <c r="J264" s="107">
        <v>220</v>
      </c>
      <c r="K264" s="108">
        <v>1.408</v>
      </c>
      <c r="L264" s="106">
        <v>43370</v>
      </c>
      <c r="M264" s="95"/>
      <c r="N264" s="96"/>
      <c r="O264" s="96"/>
      <c r="P264" s="96"/>
      <c r="Q264" s="96" t="s">
        <v>894</v>
      </c>
      <c r="R264" s="109">
        <v>43379</v>
      </c>
      <c r="S264" s="65" t="s">
        <v>38</v>
      </c>
      <c r="T264" s="78">
        <v>631</v>
      </c>
      <c r="U264" s="80">
        <f t="shared" si="8"/>
        <v>888.448</v>
      </c>
      <c r="V264" s="78"/>
      <c r="W264" s="79"/>
      <c r="X264" s="80">
        <f t="shared" si="9"/>
        <v>888.448</v>
      </c>
      <c r="Y264" s="86"/>
      <c r="Z264" s="86"/>
      <c r="AA264" s="86"/>
      <c r="AB264" s="86"/>
      <c r="AC264" s="86"/>
    </row>
    <row r="265" customHeight="1" spans="2:29">
      <c r="B265" s="57"/>
      <c r="C265" s="55">
        <v>12226</v>
      </c>
      <c r="D265" s="101" t="s">
        <v>746</v>
      </c>
      <c r="E265" s="57" t="s">
        <v>70</v>
      </c>
      <c r="F265" s="58" t="s">
        <v>37</v>
      </c>
      <c r="G265" s="55">
        <v>200</v>
      </c>
      <c r="H265" s="59">
        <v>1.34</v>
      </c>
      <c r="I265" s="93">
        <v>30763488</v>
      </c>
      <c r="J265" s="107">
        <v>200</v>
      </c>
      <c r="K265" s="108">
        <v>1.34</v>
      </c>
      <c r="L265" s="106">
        <v>43370</v>
      </c>
      <c r="M265" s="95"/>
      <c r="N265" s="96"/>
      <c r="O265" s="96"/>
      <c r="P265" s="96"/>
      <c r="Q265" s="96" t="s">
        <v>894</v>
      </c>
      <c r="R265" s="109">
        <v>43381</v>
      </c>
      <c r="S265" s="65" t="s">
        <v>38</v>
      </c>
      <c r="T265" s="78">
        <v>540</v>
      </c>
      <c r="U265" s="80">
        <f t="shared" si="8"/>
        <v>723.6</v>
      </c>
      <c r="V265" s="78"/>
      <c r="W265" s="79"/>
      <c r="X265" s="80">
        <f t="shared" si="9"/>
        <v>723.6</v>
      </c>
      <c r="Y265" s="86"/>
      <c r="Z265" s="86"/>
      <c r="AA265" s="86"/>
      <c r="AB265" s="86"/>
      <c r="AC265" s="86"/>
    </row>
    <row r="266" customHeight="1" spans="2:29">
      <c r="B266" s="57"/>
      <c r="C266" s="55">
        <v>12227</v>
      </c>
      <c r="D266" s="101" t="s">
        <v>117</v>
      </c>
      <c r="E266" s="112" t="s">
        <v>118</v>
      </c>
      <c r="F266" s="58" t="s">
        <v>37</v>
      </c>
      <c r="G266" s="55">
        <v>270</v>
      </c>
      <c r="H266" s="59">
        <v>1.728</v>
      </c>
      <c r="I266" s="93">
        <v>30763489</v>
      </c>
      <c r="J266" s="107">
        <v>270</v>
      </c>
      <c r="K266" s="108">
        <v>1.728</v>
      </c>
      <c r="L266" s="106">
        <v>43370</v>
      </c>
      <c r="M266" s="95"/>
      <c r="N266" s="96"/>
      <c r="O266" s="96"/>
      <c r="P266" s="96"/>
      <c r="Q266" s="96" t="s">
        <v>894</v>
      </c>
      <c r="R266" s="109">
        <v>43378</v>
      </c>
      <c r="S266" s="65" t="s">
        <v>38</v>
      </c>
      <c r="T266" s="78">
        <v>530</v>
      </c>
      <c r="U266" s="80">
        <f t="shared" si="8"/>
        <v>915.84</v>
      </c>
      <c r="V266" s="78"/>
      <c r="W266" s="79"/>
      <c r="X266" s="80">
        <f t="shared" si="9"/>
        <v>915.84</v>
      </c>
      <c r="Y266" s="86"/>
      <c r="Z266" s="86"/>
      <c r="AA266" s="86"/>
      <c r="AB266" s="86"/>
      <c r="AC266" s="86"/>
    </row>
    <row r="267" customHeight="1" spans="2:29">
      <c r="B267" s="54"/>
      <c r="C267" s="55">
        <v>12238</v>
      </c>
      <c r="D267" s="101" t="s">
        <v>597</v>
      </c>
      <c r="E267" s="57" t="s">
        <v>598</v>
      </c>
      <c r="F267" s="58" t="s">
        <v>37</v>
      </c>
      <c r="G267" s="55">
        <v>260</v>
      </c>
      <c r="H267" s="59">
        <v>1.664</v>
      </c>
      <c r="I267" s="93">
        <v>30763490</v>
      </c>
      <c r="J267" s="107">
        <v>260</v>
      </c>
      <c r="K267" s="108">
        <v>1.664</v>
      </c>
      <c r="L267" s="106">
        <v>43370</v>
      </c>
      <c r="M267" s="95"/>
      <c r="N267" s="96"/>
      <c r="O267" s="96"/>
      <c r="P267" s="96"/>
      <c r="Q267" s="96" t="s">
        <v>894</v>
      </c>
      <c r="R267" s="109">
        <v>43379</v>
      </c>
      <c r="S267" s="65" t="s">
        <v>38</v>
      </c>
      <c r="T267" s="78">
        <v>793</v>
      </c>
      <c r="U267" s="80">
        <f t="shared" si="8"/>
        <v>1319.552</v>
      </c>
      <c r="V267" s="78"/>
      <c r="W267" s="79"/>
      <c r="X267" s="80">
        <f t="shared" si="9"/>
        <v>1319.552</v>
      </c>
      <c r="Y267" s="86"/>
      <c r="Z267" s="86"/>
      <c r="AA267" s="86"/>
      <c r="AB267" s="86"/>
      <c r="AC267" s="86"/>
    </row>
    <row r="268" customHeight="1" spans="2:29">
      <c r="B268" s="57"/>
      <c r="C268" s="55">
        <v>12239</v>
      </c>
      <c r="D268" s="101" t="s">
        <v>83</v>
      </c>
      <c r="E268" s="57" t="s">
        <v>84</v>
      </c>
      <c r="F268" s="58" t="s">
        <v>37</v>
      </c>
      <c r="G268" s="55">
        <v>620</v>
      </c>
      <c r="H268" s="59">
        <v>3.968</v>
      </c>
      <c r="I268" s="93">
        <v>30763491</v>
      </c>
      <c r="J268" s="107">
        <v>620</v>
      </c>
      <c r="K268" s="108">
        <v>3.968</v>
      </c>
      <c r="L268" s="106">
        <v>43370</v>
      </c>
      <c r="M268" s="95"/>
      <c r="N268" s="96"/>
      <c r="O268" s="96"/>
      <c r="P268" s="96"/>
      <c r="Q268" s="96"/>
      <c r="R268" s="109">
        <v>43374</v>
      </c>
      <c r="S268" s="65" t="s">
        <v>38</v>
      </c>
      <c r="T268" s="78">
        <v>650</v>
      </c>
      <c r="U268" s="80">
        <f t="shared" si="8"/>
        <v>2579.2</v>
      </c>
      <c r="V268" s="78"/>
      <c r="W268" s="79"/>
      <c r="X268" s="80">
        <f t="shared" si="9"/>
        <v>2579.2</v>
      </c>
      <c r="Y268" s="86"/>
      <c r="Z268" s="86"/>
      <c r="AA268" s="86"/>
      <c r="AB268" s="86"/>
      <c r="AC268" s="86"/>
    </row>
    <row r="269" customHeight="1" spans="2:29">
      <c r="B269" s="57"/>
      <c r="C269" s="55">
        <v>12246</v>
      </c>
      <c r="D269" s="101" t="s">
        <v>899</v>
      </c>
      <c r="E269" s="57" t="s">
        <v>166</v>
      </c>
      <c r="F269" s="58" t="s">
        <v>37</v>
      </c>
      <c r="G269" s="55">
        <v>200</v>
      </c>
      <c r="H269" s="59">
        <v>1.31</v>
      </c>
      <c r="I269" s="93">
        <v>30763492</v>
      </c>
      <c r="J269" s="107">
        <v>200</v>
      </c>
      <c r="K269" s="108">
        <v>1.31</v>
      </c>
      <c r="L269" s="106">
        <v>43370</v>
      </c>
      <c r="M269" s="95"/>
      <c r="N269" s="96"/>
      <c r="O269" s="96"/>
      <c r="P269" s="96"/>
      <c r="Q269" s="96"/>
      <c r="R269" s="109">
        <v>43374</v>
      </c>
      <c r="S269" s="65" t="s">
        <v>38</v>
      </c>
      <c r="T269" s="78">
        <v>816</v>
      </c>
      <c r="U269" s="80">
        <f t="shared" si="8"/>
        <v>1068.96</v>
      </c>
      <c r="V269" s="78"/>
      <c r="W269" s="79"/>
      <c r="X269" s="80">
        <f t="shared" si="9"/>
        <v>1068.96</v>
      </c>
      <c r="Y269" s="86"/>
      <c r="Z269" s="86"/>
      <c r="AA269" s="86"/>
      <c r="AB269" s="86"/>
      <c r="AC269" s="86"/>
    </row>
    <row r="270" customHeight="1" spans="2:29">
      <c r="B270" s="57"/>
      <c r="C270" s="55">
        <v>12257</v>
      </c>
      <c r="D270" s="101" t="s">
        <v>242</v>
      </c>
      <c r="E270" s="57" t="s">
        <v>243</v>
      </c>
      <c r="F270" s="58" t="s">
        <v>37</v>
      </c>
      <c r="G270" s="55">
        <v>757</v>
      </c>
      <c r="H270" s="59">
        <v>4.691</v>
      </c>
      <c r="I270" s="93">
        <v>30763493</v>
      </c>
      <c r="J270" s="107">
        <v>757</v>
      </c>
      <c r="K270" s="108">
        <v>4.691</v>
      </c>
      <c r="L270" s="106">
        <v>43370</v>
      </c>
      <c r="M270" s="95"/>
      <c r="N270" s="96"/>
      <c r="O270" s="96"/>
      <c r="P270" s="96"/>
      <c r="Q270" s="96" t="s">
        <v>894</v>
      </c>
      <c r="R270" s="109">
        <v>43379</v>
      </c>
      <c r="S270" s="65" t="s">
        <v>38</v>
      </c>
      <c r="T270" s="78">
        <v>582</v>
      </c>
      <c r="U270" s="80">
        <f t="shared" si="8"/>
        <v>2730.162</v>
      </c>
      <c r="V270" s="78"/>
      <c r="W270" s="79"/>
      <c r="X270" s="80">
        <f t="shared" si="9"/>
        <v>2730.162</v>
      </c>
      <c r="Y270" s="86"/>
      <c r="Z270" s="86"/>
      <c r="AA270" s="86"/>
      <c r="AB270" s="86"/>
      <c r="AC270" s="86"/>
    </row>
    <row r="271" customHeight="1" spans="2:29">
      <c r="B271" s="57"/>
      <c r="C271" s="55">
        <v>12259</v>
      </c>
      <c r="D271" s="101" t="s">
        <v>900</v>
      </c>
      <c r="E271" s="57" t="s">
        <v>519</v>
      </c>
      <c r="F271" s="58" t="s">
        <v>37</v>
      </c>
      <c r="G271" s="55">
        <v>215</v>
      </c>
      <c r="H271" s="59">
        <v>1.3775</v>
      </c>
      <c r="I271" s="93">
        <v>30763494</v>
      </c>
      <c r="J271" s="107">
        <v>215</v>
      </c>
      <c r="K271" s="108">
        <v>1.3775</v>
      </c>
      <c r="L271" s="106">
        <v>43370</v>
      </c>
      <c r="M271" s="95"/>
      <c r="N271" s="96"/>
      <c r="O271" s="96"/>
      <c r="P271" s="96"/>
      <c r="Q271" s="96" t="s">
        <v>894</v>
      </c>
      <c r="R271" s="109">
        <v>43379</v>
      </c>
      <c r="S271" s="65" t="s">
        <v>38</v>
      </c>
      <c r="T271" s="78">
        <v>708</v>
      </c>
      <c r="U271" s="80">
        <f t="shared" si="8"/>
        <v>975.27</v>
      </c>
      <c r="V271" s="78"/>
      <c r="W271" s="79"/>
      <c r="X271" s="80">
        <f t="shared" si="9"/>
        <v>975.27</v>
      </c>
      <c r="Y271" s="86"/>
      <c r="Z271" s="86"/>
      <c r="AA271" s="86"/>
      <c r="AB271" s="86"/>
      <c r="AC271" s="86"/>
    </row>
    <row r="272" customHeight="1" spans="2:29">
      <c r="B272" s="54"/>
      <c r="C272" s="55">
        <v>12261</v>
      </c>
      <c r="D272" s="101" t="s">
        <v>555</v>
      </c>
      <c r="E272" s="57" t="s">
        <v>274</v>
      </c>
      <c r="F272" s="58" t="s">
        <v>37</v>
      </c>
      <c r="G272" s="55">
        <v>220</v>
      </c>
      <c r="H272" s="59">
        <v>1.408</v>
      </c>
      <c r="I272" s="93">
        <v>30763495</v>
      </c>
      <c r="J272" s="107">
        <v>220</v>
      </c>
      <c r="K272" s="108">
        <v>1.408</v>
      </c>
      <c r="L272" s="106">
        <v>43370</v>
      </c>
      <c r="M272" s="95"/>
      <c r="N272" s="96"/>
      <c r="O272" s="96"/>
      <c r="P272" s="96"/>
      <c r="Q272" s="96" t="s">
        <v>894</v>
      </c>
      <c r="R272" s="109">
        <v>43380</v>
      </c>
      <c r="S272" s="65" t="s">
        <v>38</v>
      </c>
      <c r="T272" s="78">
        <v>734</v>
      </c>
      <c r="U272" s="80">
        <f t="shared" si="8"/>
        <v>1033.472</v>
      </c>
      <c r="V272" s="78"/>
      <c r="W272" s="79"/>
      <c r="X272" s="80">
        <f t="shared" si="9"/>
        <v>1033.472</v>
      </c>
      <c r="Y272" s="86"/>
      <c r="Z272" s="86"/>
      <c r="AA272" s="86"/>
      <c r="AB272" s="86"/>
      <c r="AC272" s="86"/>
    </row>
    <row r="273" customHeight="1" spans="2:29">
      <c r="B273" s="54"/>
      <c r="C273" s="55">
        <v>12262</v>
      </c>
      <c r="D273" s="101" t="s">
        <v>417</v>
      </c>
      <c r="E273" s="57" t="s">
        <v>418</v>
      </c>
      <c r="F273" s="58" t="s">
        <v>37</v>
      </c>
      <c r="G273" s="55">
        <v>210</v>
      </c>
      <c r="H273" s="59">
        <v>1.35</v>
      </c>
      <c r="I273" s="93">
        <v>30763496</v>
      </c>
      <c r="J273" s="107">
        <v>210</v>
      </c>
      <c r="K273" s="108">
        <v>1.35</v>
      </c>
      <c r="L273" s="106">
        <v>43370</v>
      </c>
      <c r="M273" s="95"/>
      <c r="N273" s="96"/>
      <c r="O273" s="96"/>
      <c r="P273" s="96"/>
      <c r="Q273" s="96" t="s">
        <v>894</v>
      </c>
      <c r="R273" s="109">
        <v>43380</v>
      </c>
      <c r="S273" s="65" t="s">
        <v>38</v>
      </c>
      <c r="T273" s="78">
        <v>695</v>
      </c>
      <c r="U273" s="80">
        <f t="shared" si="8"/>
        <v>938.25</v>
      </c>
      <c r="V273" s="78"/>
      <c r="W273" s="79"/>
      <c r="X273" s="80">
        <f t="shared" si="9"/>
        <v>938.25</v>
      </c>
      <c r="Y273" s="86"/>
      <c r="Z273" s="86"/>
      <c r="AA273" s="86"/>
      <c r="AB273" s="86"/>
      <c r="AC273" s="86"/>
    </row>
    <row r="274" customHeight="1" spans="2:29">
      <c r="B274" s="54"/>
      <c r="C274" s="55">
        <v>12263</v>
      </c>
      <c r="D274" s="101" t="s">
        <v>230</v>
      </c>
      <c r="E274" s="57" t="s">
        <v>231</v>
      </c>
      <c r="F274" s="58" t="s">
        <v>37</v>
      </c>
      <c r="G274" s="55">
        <v>200</v>
      </c>
      <c r="H274" s="59">
        <v>1.28</v>
      </c>
      <c r="I274" s="93">
        <v>30763497</v>
      </c>
      <c r="J274" s="107">
        <v>200</v>
      </c>
      <c r="K274" s="108">
        <v>1.28</v>
      </c>
      <c r="L274" s="106">
        <v>43370</v>
      </c>
      <c r="M274" s="95"/>
      <c r="N274" s="96"/>
      <c r="O274" s="96"/>
      <c r="P274" s="96"/>
      <c r="Q274" s="96" t="s">
        <v>894</v>
      </c>
      <c r="R274" s="109">
        <v>43379</v>
      </c>
      <c r="S274" s="65" t="s">
        <v>38</v>
      </c>
      <c r="T274" s="78">
        <v>592</v>
      </c>
      <c r="U274" s="80">
        <f t="shared" si="8"/>
        <v>757.76</v>
      </c>
      <c r="V274" s="78"/>
      <c r="W274" s="79"/>
      <c r="X274" s="80">
        <f t="shared" si="9"/>
        <v>757.76</v>
      </c>
      <c r="Y274" s="86"/>
      <c r="Z274" s="86"/>
      <c r="AA274" s="86"/>
      <c r="AB274" s="86"/>
      <c r="AC274" s="86"/>
    </row>
    <row r="275" customHeight="1" spans="2:29">
      <c r="B275" s="57"/>
      <c r="C275" s="55">
        <v>12281</v>
      </c>
      <c r="D275" s="101" t="s">
        <v>601</v>
      </c>
      <c r="E275" s="57" t="s">
        <v>602</v>
      </c>
      <c r="F275" s="58" t="s">
        <v>37</v>
      </c>
      <c r="G275" s="55">
        <v>220</v>
      </c>
      <c r="H275" s="59">
        <v>1.408</v>
      </c>
      <c r="I275" s="93">
        <v>30763498</v>
      </c>
      <c r="J275" s="107">
        <v>220</v>
      </c>
      <c r="K275" s="108">
        <v>1.408</v>
      </c>
      <c r="L275" s="106">
        <v>43370</v>
      </c>
      <c r="M275" s="95"/>
      <c r="N275" s="96"/>
      <c r="O275" s="96"/>
      <c r="P275" s="96"/>
      <c r="Q275" s="96" t="s">
        <v>894</v>
      </c>
      <c r="R275" s="109">
        <v>43381</v>
      </c>
      <c r="S275" s="65" t="s">
        <v>38</v>
      </c>
      <c r="T275" s="78">
        <v>734</v>
      </c>
      <c r="U275" s="80">
        <f t="shared" si="8"/>
        <v>1033.472</v>
      </c>
      <c r="V275" s="78"/>
      <c r="W275" s="79"/>
      <c r="X275" s="80">
        <f t="shared" si="9"/>
        <v>1033.472</v>
      </c>
      <c r="Y275" s="86"/>
      <c r="Z275" s="86"/>
      <c r="AA275" s="86"/>
      <c r="AB275" s="86"/>
      <c r="AC275" s="86"/>
    </row>
    <row r="276" customHeight="1" spans="2:29">
      <c r="B276" s="54"/>
      <c r="C276" s="55">
        <v>12282</v>
      </c>
      <c r="D276" s="101" t="s">
        <v>62</v>
      </c>
      <c r="E276" s="57" t="s">
        <v>63</v>
      </c>
      <c r="F276" s="58" t="s">
        <v>37</v>
      </c>
      <c r="G276" s="55">
        <v>600</v>
      </c>
      <c r="H276" s="59">
        <v>3.855</v>
      </c>
      <c r="I276" s="93">
        <v>30763499</v>
      </c>
      <c r="J276" s="107">
        <v>600</v>
      </c>
      <c r="K276" s="108">
        <v>3.855</v>
      </c>
      <c r="L276" s="106">
        <v>43370</v>
      </c>
      <c r="M276" s="95"/>
      <c r="N276" s="96"/>
      <c r="O276" s="96"/>
      <c r="P276" s="96"/>
      <c r="Q276" s="96" t="s">
        <v>894</v>
      </c>
      <c r="R276" s="109">
        <v>43380</v>
      </c>
      <c r="S276" s="65" t="s">
        <v>38</v>
      </c>
      <c r="T276" s="78">
        <v>517</v>
      </c>
      <c r="U276" s="80">
        <f t="shared" si="8"/>
        <v>1993.035</v>
      </c>
      <c r="V276" s="78"/>
      <c r="W276" s="79"/>
      <c r="X276" s="80">
        <f t="shared" si="9"/>
        <v>1993.035</v>
      </c>
      <c r="Y276" s="86"/>
      <c r="Z276" s="86"/>
      <c r="AA276" s="86"/>
      <c r="AB276" s="86"/>
      <c r="AC276" s="86"/>
    </row>
    <row r="277" customHeight="1" spans="2:29">
      <c r="B277" s="57"/>
      <c r="C277" s="55">
        <v>12288</v>
      </c>
      <c r="D277" s="101" t="s">
        <v>478</v>
      </c>
      <c r="E277" s="57" t="s">
        <v>55</v>
      </c>
      <c r="F277" s="58" t="s">
        <v>37</v>
      </c>
      <c r="G277" s="55">
        <v>230</v>
      </c>
      <c r="H277" s="59">
        <v>1.472</v>
      </c>
      <c r="I277" s="93">
        <v>30763500</v>
      </c>
      <c r="J277" s="107">
        <v>230</v>
      </c>
      <c r="K277" s="108">
        <v>1.472</v>
      </c>
      <c r="L277" s="106">
        <v>43371</v>
      </c>
      <c r="M277" s="95"/>
      <c r="N277" s="96"/>
      <c r="O277" s="96"/>
      <c r="P277" s="96"/>
      <c r="Q277" s="96"/>
      <c r="R277" s="109">
        <v>43376</v>
      </c>
      <c r="S277" s="65" t="s">
        <v>38</v>
      </c>
      <c r="T277" s="78">
        <v>682</v>
      </c>
      <c r="U277" s="80">
        <f t="shared" si="8"/>
        <v>1003.904</v>
      </c>
      <c r="V277" s="78"/>
      <c r="W277" s="79"/>
      <c r="X277" s="80">
        <f t="shared" si="9"/>
        <v>1003.904</v>
      </c>
      <c r="Y277" s="86"/>
      <c r="Z277" s="86"/>
      <c r="AA277" s="86"/>
      <c r="AB277" s="86"/>
      <c r="AC277" s="86"/>
    </row>
    <row r="278" customHeight="1" spans="2:29">
      <c r="B278" s="54">
        <v>43369</v>
      </c>
      <c r="C278" s="55">
        <v>12326</v>
      </c>
      <c r="D278" s="101" t="s">
        <v>615</v>
      </c>
      <c r="E278" s="57" t="s">
        <v>616</v>
      </c>
      <c r="F278" s="58" t="s">
        <v>37</v>
      </c>
      <c r="G278" s="55">
        <v>200</v>
      </c>
      <c r="H278" s="59">
        <v>1.468</v>
      </c>
      <c r="I278" s="93">
        <v>30763501</v>
      </c>
      <c r="J278" s="107">
        <v>200</v>
      </c>
      <c r="K278" s="108">
        <v>1.468</v>
      </c>
      <c r="L278" s="106">
        <v>43372</v>
      </c>
      <c r="M278" s="95"/>
      <c r="N278" s="96"/>
      <c r="O278" s="96"/>
      <c r="P278" s="96"/>
      <c r="Q278" s="96"/>
      <c r="R278" s="109">
        <v>43376</v>
      </c>
      <c r="S278" s="65" t="s">
        <v>38</v>
      </c>
      <c r="T278" s="78">
        <v>618</v>
      </c>
      <c r="U278" s="80">
        <f t="shared" si="8"/>
        <v>907.224</v>
      </c>
      <c r="V278" s="78"/>
      <c r="W278" s="79"/>
      <c r="X278" s="80">
        <f t="shared" si="9"/>
        <v>907.224</v>
      </c>
      <c r="Y278" s="86"/>
      <c r="Z278" s="86"/>
      <c r="AA278" s="86"/>
      <c r="AB278" s="86"/>
      <c r="AC278" s="86"/>
    </row>
    <row r="279" customHeight="1" spans="2:29">
      <c r="B279" s="57"/>
      <c r="C279" s="55">
        <v>12336</v>
      </c>
      <c r="D279" s="101" t="s">
        <v>222</v>
      </c>
      <c r="E279" s="57" t="s">
        <v>61</v>
      </c>
      <c r="F279" s="58" t="s">
        <v>37</v>
      </c>
      <c r="G279" s="55">
        <v>1540</v>
      </c>
      <c r="H279" s="59">
        <v>9.943</v>
      </c>
      <c r="I279" s="93">
        <v>30763502</v>
      </c>
      <c r="J279" s="107">
        <v>1540</v>
      </c>
      <c r="K279" s="108">
        <v>9.943</v>
      </c>
      <c r="L279" s="106">
        <v>43371</v>
      </c>
      <c r="M279" s="95"/>
      <c r="N279" s="96"/>
      <c r="O279" s="96"/>
      <c r="P279" s="96"/>
      <c r="Q279" s="96" t="s">
        <v>894</v>
      </c>
      <c r="R279" s="109">
        <v>43377</v>
      </c>
      <c r="S279" s="65" t="s">
        <v>38</v>
      </c>
      <c r="T279" s="78">
        <v>370</v>
      </c>
      <c r="U279" s="80">
        <f t="shared" si="8"/>
        <v>3678.91</v>
      </c>
      <c r="V279" s="78"/>
      <c r="W279" s="79"/>
      <c r="X279" s="80">
        <f t="shared" si="9"/>
        <v>3678.91</v>
      </c>
      <c r="Y279" s="86"/>
      <c r="Z279" s="86"/>
      <c r="AA279" s="86"/>
      <c r="AB279" s="86"/>
      <c r="AC279" s="86"/>
    </row>
    <row r="280" customHeight="1" spans="2:29">
      <c r="B280" s="57"/>
      <c r="C280" s="55">
        <v>12337</v>
      </c>
      <c r="D280" s="101" t="s">
        <v>672</v>
      </c>
      <c r="E280" s="57" t="s">
        <v>673</v>
      </c>
      <c r="F280" s="58" t="s">
        <v>37</v>
      </c>
      <c r="G280" s="55">
        <v>255</v>
      </c>
      <c r="H280" s="59">
        <v>1.6935</v>
      </c>
      <c r="I280" s="93">
        <v>30763503</v>
      </c>
      <c r="J280" s="107">
        <v>255</v>
      </c>
      <c r="K280" s="108">
        <v>1.6935</v>
      </c>
      <c r="L280" s="106">
        <v>43371</v>
      </c>
      <c r="M280" s="106"/>
      <c r="N280" s="96"/>
      <c r="O280" s="96"/>
      <c r="P280" s="96"/>
      <c r="Q280" s="96" t="s">
        <v>894</v>
      </c>
      <c r="R280" s="109">
        <v>43380</v>
      </c>
      <c r="S280" s="65" t="s">
        <v>38</v>
      </c>
      <c r="T280" s="78">
        <v>582</v>
      </c>
      <c r="U280" s="80">
        <f t="shared" si="8"/>
        <v>985.617</v>
      </c>
      <c r="V280" s="80"/>
      <c r="W280" s="80"/>
      <c r="X280" s="80">
        <f t="shared" si="9"/>
        <v>985.617</v>
      </c>
      <c r="Y280" s="86"/>
      <c r="Z280" s="86"/>
      <c r="AA280" s="86"/>
      <c r="AB280" s="86"/>
      <c r="AC280" s="86"/>
    </row>
    <row r="281" customHeight="1" spans="2:29">
      <c r="B281" s="54"/>
      <c r="C281" s="55">
        <v>12339</v>
      </c>
      <c r="D281" s="101" t="s">
        <v>687</v>
      </c>
      <c r="E281" s="57" t="s">
        <v>688</v>
      </c>
      <c r="F281" s="58" t="s">
        <v>37</v>
      </c>
      <c r="G281" s="55">
        <v>213</v>
      </c>
      <c r="H281" s="59">
        <v>1.3665</v>
      </c>
      <c r="I281" s="93">
        <v>30763504</v>
      </c>
      <c r="J281" s="107">
        <v>213</v>
      </c>
      <c r="K281" s="108">
        <v>1.3665</v>
      </c>
      <c r="L281" s="106">
        <v>43371</v>
      </c>
      <c r="M281" s="106"/>
      <c r="N281" s="96"/>
      <c r="O281" s="96"/>
      <c r="P281" s="96"/>
      <c r="Q281" s="96" t="s">
        <v>894</v>
      </c>
      <c r="R281" s="109">
        <v>43379</v>
      </c>
      <c r="S281" s="65" t="s">
        <v>38</v>
      </c>
      <c r="T281" s="78">
        <v>592</v>
      </c>
      <c r="U281" s="80">
        <f t="shared" si="8"/>
        <v>808.968</v>
      </c>
      <c r="V281" s="78"/>
      <c r="W281" s="79"/>
      <c r="X281" s="80">
        <f t="shared" si="9"/>
        <v>808.968</v>
      </c>
      <c r="Y281" s="86"/>
      <c r="Z281" s="86"/>
      <c r="AA281" s="86"/>
      <c r="AB281" s="86"/>
      <c r="AC281" s="86"/>
    </row>
    <row r="282" customHeight="1" spans="2:29">
      <c r="B282" s="57"/>
      <c r="C282" s="55">
        <v>12340</v>
      </c>
      <c r="D282" s="101" t="s">
        <v>305</v>
      </c>
      <c r="E282" s="57" t="s">
        <v>112</v>
      </c>
      <c r="F282" s="58" t="s">
        <v>37</v>
      </c>
      <c r="G282" s="55">
        <v>750</v>
      </c>
      <c r="H282" s="59">
        <v>4.845</v>
      </c>
      <c r="I282" s="93">
        <v>30763505</v>
      </c>
      <c r="J282" s="107">
        <v>750</v>
      </c>
      <c r="K282" s="108">
        <v>4.845</v>
      </c>
      <c r="L282" s="106">
        <v>43371</v>
      </c>
      <c r="M282" s="106"/>
      <c r="N282" s="96"/>
      <c r="O282" s="96"/>
      <c r="P282" s="96"/>
      <c r="Q282" s="96" t="s">
        <v>894</v>
      </c>
      <c r="R282" s="109">
        <v>43381</v>
      </c>
      <c r="S282" s="65" t="s">
        <v>38</v>
      </c>
      <c r="T282" s="78">
        <v>420</v>
      </c>
      <c r="U282" s="80">
        <f t="shared" si="8"/>
        <v>2034.9</v>
      </c>
      <c r="V282" s="78"/>
      <c r="W282" s="79"/>
      <c r="X282" s="80">
        <f t="shared" si="9"/>
        <v>2034.9</v>
      </c>
      <c r="Y282" s="86"/>
      <c r="Z282" s="86"/>
      <c r="AA282" s="86"/>
      <c r="AB282" s="86"/>
      <c r="AC282" s="86"/>
    </row>
    <row r="283" customHeight="1" spans="2:29">
      <c r="B283" s="57"/>
      <c r="C283" s="55">
        <v>12342</v>
      </c>
      <c r="D283" s="101" t="s">
        <v>866</v>
      </c>
      <c r="E283" s="57" t="s">
        <v>426</v>
      </c>
      <c r="F283" s="58" t="s">
        <v>37</v>
      </c>
      <c r="G283" s="55">
        <v>320</v>
      </c>
      <c r="H283" s="59">
        <v>2.228</v>
      </c>
      <c r="I283" s="93">
        <v>30763506</v>
      </c>
      <c r="J283" s="107">
        <v>320</v>
      </c>
      <c r="K283" s="108">
        <v>2.228</v>
      </c>
      <c r="L283" s="106">
        <v>43371</v>
      </c>
      <c r="M283" s="106"/>
      <c r="N283" s="96"/>
      <c r="O283" s="96"/>
      <c r="P283" s="96"/>
      <c r="Q283" s="96" t="s">
        <v>894</v>
      </c>
      <c r="R283" s="109">
        <v>43379</v>
      </c>
      <c r="S283" s="65" t="s">
        <v>38</v>
      </c>
      <c r="T283" s="78">
        <v>563</v>
      </c>
      <c r="U283" s="80">
        <f t="shared" si="8"/>
        <v>1254.364</v>
      </c>
      <c r="V283" s="78"/>
      <c r="W283" s="79"/>
      <c r="X283" s="80">
        <f t="shared" si="9"/>
        <v>1254.364</v>
      </c>
      <c r="Y283" s="86"/>
      <c r="Z283" s="86"/>
      <c r="AA283" s="86"/>
      <c r="AB283" s="86"/>
      <c r="AC283" s="86"/>
    </row>
    <row r="284" customHeight="1" spans="2:29">
      <c r="B284" s="54"/>
      <c r="C284" s="55">
        <v>12347</v>
      </c>
      <c r="D284" s="101" t="s">
        <v>880</v>
      </c>
      <c r="E284" s="57" t="s">
        <v>239</v>
      </c>
      <c r="F284" s="58" t="s">
        <v>37</v>
      </c>
      <c r="G284" s="55">
        <v>200</v>
      </c>
      <c r="H284" s="59">
        <v>1.385</v>
      </c>
      <c r="I284" s="93">
        <v>30763507</v>
      </c>
      <c r="J284" s="107">
        <v>200</v>
      </c>
      <c r="K284" s="108">
        <v>1.385</v>
      </c>
      <c r="L284" s="106">
        <v>43371</v>
      </c>
      <c r="M284" s="106"/>
      <c r="N284" s="96"/>
      <c r="O284" s="96"/>
      <c r="P284" s="96"/>
      <c r="Q284" s="96" t="s">
        <v>894</v>
      </c>
      <c r="R284" s="109">
        <v>43379</v>
      </c>
      <c r="S284" s="65" t="s">
        <v>38</v>
      </c>
      <c r="T284" s="78">
        <v>599</v>
      </c>
      <c r="U284" s="80">
        <f t="shared" si="8"/>
        <v>829.615</v>
      </c>
      <c r="V284" s="78"/>
      <c r="W284" s="79"/>
      <c r="X284" s="80">
        <f t="shared" si="9"/>
        <v>829.615</v>
      </c>
      <c r="Y284" s="86"/>
      <c r="Z284" s="86"/>
      <c r="AA284" s="86"/>
      <c r="AB284" s="86"/>
      <c r="AC284" s="86"/>
    </row>
    <row r="285" customHeight="1" spans="2:29">
      <c r="B285" s="54"/>
      <c r="C285" s="55">
        <v>12400</v>
      </c>
      <c r="D285" s="101" t="s">
        <v>191</v>
      </c>
      <c r="E285" s="57" t="s">
        <v>192</v>
      </c>
      <c r="F285" s="58" t="s">
        <v>37</v>
      </c>
      <c r="G285" s="55">
        <v>3500</v>
      </c>
      <c r="H285" s="59">
        <v>31.5</v>
      </c>
      <c r="I285" s="93">
        <v>30763388</v>
      </c>
      <c r="J285" s="107">
        <v>3500</v>
      </c>
      <c r="K285" s="108">
        <v>31.5</v>
      </c>
      <c r="L285" s="106">
        <v>43370</v>
      </c>
      <c r="M285" s="106"/>
      <c r="N285" s="96"/>
      <c r="O285" s="96"/>
      <c r="P285" s="96"/>
      <c r="Q285" s="96"/>
      <c r="R285" s="109">
        <v>43373</v>
      </c>
      <c r="S285" s="65" t="s">
        <v>38</v>
      </c>
      <c r="T285" s="78">
        <v>633</v>
      </c>
      <c r="U285" s="80">
        <f t="shared" si="8"/>
        <v>19939.5</v>
      </c>
      <c r="V285" s="78"/>
      <c r="W285" s="79"/>
      <c r="X285" s="80">
        <f t="shared" si="9"/>
        <v>19939.5</v>
      </c>
      <c r="Y285" s="86"/>
      <c r="Z285" s="86"/>
      <c r="AA285" s="86"/>
      <c r="AB285" s="86"/>
      <c r="AC285" s="86"/>
    </row>
    <row r="286" customHeight="1" spans="2:29">
      <c r="B286" s="57"/>
      <c r="C286" s="55">
        <v>12402</v>
      </c>
      <c r="D286" s="101" t="s">
        <v>901</v>
      </c>
      <c r="E286" s="57" t="s">
        <v>198</v>
      </c>
      <c r="F286" s="58" t="s">
        <v>37</v>
      </c>
      <c r="G286" s="55">
        <v>500</v>
      </c>
      <c r="H286" s="59">
        <v>3.2</v>
      </c>
      <c r="I286" s="93">
        <v>30763389</v>
      </c>
      <c r="J286" s="107">
        <v>500</v>
      </c>
      <c r="K286" s="108">
        <v>3.2</v>
      </c>
      <c r="L286" s="106">
        <v>43372</v>
      </c>
      <c r="M286" s="106"/>
      <c r="N286" s="96"/>
      <c r="O286" s="96"/>
      <c r="P286" s="96"/>
      <c r="Q286" s="96" t="s">
        <v>894</v>
      </c>
      <c r="R286" s="109">
        <v>43383</v>
      </c>
      <c r="S286" s="65" t="s">
        <v>38</v>
      </c>
      <c r="T286" s="78">
        <v>805</v>
      </c>
      <c r="U286" s="80">
        <f t="shared" si="8"/>
        <v>2576</v>
      </c>
      <c r="V286" s="78"/>
      <c r="W286" s="79"/>
      <c r="X286" s="80">
        <f t="shared" si="9"/>
        <v>2576</v>
      </c>
      <c r="Y286" s="86"/>
      <c r="Z286" s="86"/>
      <c r="AA286" s="86"/>
      <c r="AB286" s="86"/>
      <c r="AC286" s="86"/>
    </row>
    <row r="287" customHeight="1" spans="2:29">
      <c r="B287" s="57"/>
      <c r="C287" s="55">
        <v>12473</v>
      </c>
      <c r="D287" s="101" t="s">
        <v>902</v>
      </c>
      <c r="E287" s="57" t="s">
        <v>93</v>
      </c>
      <c r="F287" s="58" t="s">
        <v>37</v>
      </c>
      <c r="G287" s="55">
        <v>598</v>
      </c>
      <c r="H287" s="59">
        <v>3.2908</v>
      </c>
      <c r="I287" s="93">
        <v>30763390</v>
      </c>
      <c r="J287" s="107">
        <v>598</v>
      </c>
      <c r="K287" s="108">
        <v>3.2908</v>
      </c>
      <c r="L287" s="106">
        <v>43371</v>
      </c>
      <c r="M287" s="106"/>
      <c r="N287" s="96"/>
      <c r="O287" s="96"/>
      <c r="P287" s="96"/>
      <c r="Q287" s="96" t="s">
        <v>894</v>
      </c>
      <c r="R287" s="109">
        <v>43377</v>
      </c>
      <c r="S287" s="65" t="s">
        <v>38</v>
      </c>
      <c r="T287" s="78">
        <v>611</v>
      </c>
      <c r="U287" s="80">
        <f t="shared" si="8"/>
        <v>2010.6788</v>
      </c>
      <c r="V287" s="78"/>
      <c r="W287" s="79"/>
      <c r="X287" s="80">
        <f t="shared" si="9"/>
        <v>2010.6788</v>
      </c>
      <c r="Y287" s="86"/>
      <c r="Z287" s="86"/>
      <c r="AA287" s="86"/>
      <c r="AB287" s="86"/>
      <c r="AC287" s="86"/>
    </row>
    <row r="288" customHeight="1" spans="2:29">
      <c r="B288" s="54">
        <v>43370</v>
      </c>
      <c r="C288" s="55">
        <v>12545</v>
      </c>
      <c r="D288" s="101" t="s">
        <v>722</v>
      </c>
      <c r="E288" s="57" t="s">
        <v>43</v>
      </c>
      <c r="F288" s="58" t="s">
        <v>37</v>
      </c>
      <c r="G288" s="55">
        <v>1610</v>
      </c>
      <c r="H288" s="59">
        <v>12.557</v>
      </c>
      <c r="I288" s="93">
        <v>30763391</v>
      </c>
      <c r="J288" s="107">
        <v>1610</v>
      </c>
      <c r="K288" s="108">
        <v>12.557</v>
      </c>
      <c r="L288" s="106">
        <v>43372</v>
      </c>
      <c r="M288" s="106"/>
      <c r="N288" s="96"/>
      <c r="O288" s="96"/>
      <c r="P288" s="96"/>
      <c r="Q288" s="96" t="s">
        <v>894</v>
      </c>
      <c r="R288" s="109">
        <v>43379</v>
      </c>
      <c r="S288" s="65" t="s">
        <v>38</v>
      </c>
      <c r="T288" s="78">
        <v>583</v>
      </c>
      <c r="U288" s="80">
        <f t="shared" si="8"/>
        <v>7320.731</v>
      </c>
      <c r="V288" s="78"/>
      <c r="W288" s="79"/>
      <c r="X288" s="80">
        <f t="shared" si="9"/>
        <v>7320.731</v>
      </c>
      <c r="Y288" s="86"/>
      <c r="Z288" s="86"/>
      <c r="AA288" s="86"/>
      <c r="AB288" s="86"/>
      <c r="AC288" s="86"/>
    </row>
    <row r="289" customHeight="1" spans="2:29">
      <c r="B289" s="57"/>
      <c r="C289" s="55">
        <v>12547</v>
      </c>
      <c r="D289" s="101" t="s">
        <v>217</v>
      </c>
      <c r="E289" s="57" t="s">
        <v>153</v>
      </c>
      <c r="F289" s="58" t="s">
        <v>37</v>
      </c>
      <c r="G289" s="55">
        <v>300</v>
      </c>
      <c r="H289" s="59">
        <v>2.64</v>
      </c>
      <c r="I289" s="93">
        <v>30763392</v>
      </c>
      <c r="J289" s="107">
        <v>300</v>
      </c>
      <c r="K289" s="108">
        <v>2.64</v>
      </c>
      <c r="L289" s="106">
        <v>43372</v>
      </c>
      <c r="M289" s="106"/>
      <c r="N289" s="96"/>
      <c r="O289" s="96"/>
      <c r="P289" s="96"/>
      <c r="Q289" s="96" t="s">
        <v>894</v>
      </c>
      <c r="R289" s="109">
        <v>43379</v>
      </c>
      <c r="S289" s="65" t="s">
        <v>38</v>
      </c>
      <c r="T289" s="78">
        <v>480</v>
      </c>
      <c r="U289" s="80">
        <f t="shared" si="8"/>
        <v>1267.2</v>
      </c>
      <c r="V289" s="78"/>
      <c r="W289" s="79"/>
      <c r="X289" s="80">
        <f t="shared" si="9"/>
        <v>1267.2</v>
      </c>
      <c r="Y289" s="86"/>
      <c r="Z289" s="86"/>
      <c r="AA289" s="86"/>
      <c r="AB289" s="86"/>
      <c r="AC289" s="86"/>
    </row>
    <row r="290" customHeight="1" spans="2:29">
      <c r="B290" s="57"/>
      <c r="C290" s="55">
        <v>12549</v>
      </c>
      <c r="D290" s="101" t="s">
        <v>324</v>
      </c>
      <c r="E290" s="57" t="s">
        <v>228</v>
      </c>
      <c r="F290" s="58" t="s">
        <v>37</v>
      </c>
      <c r="G290" s="55">
        <v>770</v>
      </c>
      <c r="H290" s="59">
        <v>5.827</v>
      </c>
      <c r="I290" s="93">
        <v>30763393</v>
      </c>
      <c r="J290" s="107">
        <v>770</v>
      </c>
      <c r="K290" s="108">
        <v>5.827</v>
      </c>
      <c r="L290" s="106">
        <v>43372</v>
      </c>
      <c r="M290" s="106"/>
      <c r="N290" s="96"/>
      <c r="O290" s="96"/>
      <c r="P290" s="96"/>
      <c r="Q290" s="96" t="s">
        <v>894</v>
      </c>
      <c r="R290" s="109">
        <v>43379</v>
      </c>
      <c r="S290" s="65" t="s">
        <v>38</v>
      </c>
      <c r="T290" s="78">
        <v>396</v>
      </c>
      <c r="U290" s="80">
        <f t="shared" si="8"/>
        <v>2307.492</v>
      </c>
      <c r="V290" s="78"/>
      <c r="W290" s="79"/>
      <c r="X290" s="80">
        <f t="shared" si="9"/>
        <v>2307.492</v>
      </c>
      <c r="Y290" s="86"/>
      <c r="Z290" s="86"/>
      <c r="AA290" s="86"/>
      <c r="AB290" s="86"/>
      <c r="AC290" s="86"/>
    </row>
    <row r="291" customHeight="1" spans="2:29">
      <c r="B291" s="54"/>
      <c r="C291" s="55">
        <v>12554</v>
      </c>
      <c r="D291" s="101" t="s">
        <v>133</v>
      </c>
      <c r="E291" s="57" t="s">
        <v>91</v>
      </c>
      <c r="F291" s="58" t="s">
        <v>37</v>
      </c>
      <c r="G291" s="55">
        <v>200</v>
      </c>
      <c r="H291" s="59">
        <v>2</v>
      </c>
      <c r="I291" s="93">
        <v>30763394</v>
      </c>
      <c r="J291" s="107">
        <v>200</v>
      </c>
      <c r="K291" s="108">
        <v>2</v>
      </c>
      <c r="L291" s="106">
        <v>43372</v>
      </c>
      <c r="M291" s="106"/>
      <c r="N291" s="96"/>
      <c r="O291" s="96"/>
      <c r="P291" s="96"/>
      <c r="Q291" s="96" t="s">
        <v>894</v>
      </c>
      <c r="R291" s="109">
        <v>43378</v>
      </c>
      <c r="S291" s="65" t="s">
        <v>38</v>
      </c>
      <c r="T291" s="78">
        <v>563</v>
      </c>
      <c r="U291" s="80">
        <f t="shared" si="8"/>
        <v>1126</v>
      </c>
      <c r="V291" s="78"/>
      <c r="W291" s="79"/>
      <c r="X291" s="80">
        <f t="shared" si="9"/>
        <v>1126</v>
      </c>
      <c r="Y291" s="86"/>
      <c r="Z291" s="86"/>
      <c r="AA291" s="86"/>
      <c r="AB291" s="86"/>
      <c r="AC291" s="86"/>
    </row>
    <row r="292" customHeight="1" spans="2:29">
      <c r="B292" s="54">
        <v>43371</v>
      </c>
      <c r="C292" s="55">
        <v>12610</v>
      </c>
      <c r="D292" s="101" t="s">
        <v>50</v>
      </c>
      <c r="E292" s="57" t="s">
        <v>51</v>
      </c>
      <c r="F292" s="58" t="s">
        <v>37</v>
      </c>
      <c r="G292" s="55">
        <v>650</v>
      </c>
      <c r="H292" s="59">
        <v>6.005</v>
      </c>
      <c r="I292" s="93">
        <v>30763383</v>
      </c>
      <c r="J292" s="107">
        <v>650</v>
      </c>
      <c r="K292" s="108">
        <v>6.005</v>
      </c>
      <c r="L292" s="106">
        <v>43378</v>
      </c>
      <c r="M292" s="106"/>
      <c r="N292" s="96"/>
      <c r="O292" s="96"/>
      <c r="P292" s="96"/>
      <c r="Q292" s="96"/>
      <c r="R292" s="109">
        <v>43381</v>
      </c>
      <c r="S292" s="65" t="s">
        <v>38</v>
      </c>
      <c r="T292" s="78">
        <v>540</v>
      </c>
      <c r="U292" s="80">
        <f t="shared" si="8"/>
        <v>3242.7</v>
      </c>
      <c r="V292" s="78"/>
      <c r="W292" s="79"/>
      <c r="X292" s="80">
        <f t="shared" si="9"/>
        <v>3242.7</v>
      </c>
      <c r="Y292" s="86"/>
      <c r="Z292" s="86"/>
      <c r="AA292" s="86"/>
      <c r="AB292" s="86"/>
      <c r="AC292" s="86"/>
    </row>
    <row r="293" customHeight="1" spans="2:29">
      <c r="B293" s="113"/>
      <c r="C293" s="55">
        <v>12611</v>
      </c>
      <c r="D293" s="101" t="s">
        <v>734</v>
      </c>
      <c r="E293" s="57" t="s">
        <v>412</v>
      </c>
      <c r="F293" s="58" t="s">
        <v>37</v>
      </c>
      <c r="G293" s="55">
        <v>370</v>
      </c>
      <c r="H293" s="59">
        <v>2.779</v>
      </c>
      <c r="I293" s="93">
        <v>30763384</v>
      </c>
      <c r="J293" s="107">
        <v>370</v>
      </c>
      <c r="K293" s="108">
        <v>2.779</v>
      </c>
      <c r="L293" s="106">
        <v>43373</v>
      </c>
      <c r="M293" s="106"/>
      <c r="N293" s="96"/>
      <c r="O293" s="96"/>
      <c r="P293" s="96"/>
      <c r="Q293" s="96" t="s">
        <v>894</v>
      </c>
      <c r="R293" s="109">
        <v>43380</v>
      </c>
      <c r="S293" s="65" t="s">
        <v>38</v>
      </c>
      <c r="T293" s="78">
        <v>660</v>
      </c>
      <c r="U293" s="80">
        <f t="shared" si="8"/>
        <v>1834.14</v>
      </c>
      <c r="V293" s="78"/>
      <c r="W293" s="79"/>
      <c r="X293" s="80">
        <f t="shared" si="9"/>
        <v>1834.14</v>
      </c>
      <c r="Y293" s="86"/>
      <c r="Z293" s="86"/>
      <c r="AA293" s="86"/>
      <c r="AB293" s="86"/>
      <c r="AC293" s="86"/>
    </row>
    <row r="294" customHeight="1" spans="2:29">
      <c r="B294" s="57"/>
      <c r="C294" s="55">
        <v>12622</v>
      </c>
      <c r="D294" s="101" t="s">
        <v>267</v>
      </c>
      <c r="E294" s="57" t="s">
        <v>188</v>
      </c>
      <c r="F294" s="58" t="s">
        <v>37</v>
      </c>
      <c r="G294" s="55">
        <v>640</v>
      </c>
      <c r="H294" s="59">
        <v>4.13</v>
      </c>
      <c r="I294" s="93">
        <v>30763385</v>
      </c>
      <c r="J294" s="107">
        <v>640</v>
      </c>
      <c r="K294" s="108">
        <v>4.13</v>
      </c>
      <c r="L294" s="106">
        <v>43373</v>
      </c>
      <c r="M294" s="106"/>
      <c r="N294" s="96"/>
      <c r="O294" s="96"/>
      <c r="P294" s="96"/>
      <c r="Q294" s="96" t="s">
        <v>894</v>
      </c>
      <c r="R294" s="109">
        <v>43381</v>
      </c>
      <c r="S294" s="65" t="s">
        <v>38</v>
      </c>
      <c r="T294" s="78">
        <v>582</v>
      </c>
      <c r="U294" s="80">
        <f t="shared" si="8"/>
        <v>2403.66</v>
      </c>
      <c r="V294" s="78"/>
      <c r="W294" s="79"/>
      <c r="X294" s="80">
        <f t="shared" si="9"/>
        <v>2403.66</v>
      </c>
      <c r="Y294" s="86"/>
      <c r="Z294" s="86"/>
      <c r="AA294" s="86"/>
      <c r="AB294" s="86"/>
      <c r="AC294" s="86"/>
    </row>
    <row r="295" customHeight="1" spans="2:29">
      <c r="B295" s="57"/>
      <c r="C295" s="55">
        <v>12623</v>
      </c>
      <c r="D295" s="101" t="s">
        <v>187</v>
      </c>
      <c r="E295" s="57" t="s">
        <v>188</v>
      </c>
      <c r="F295" s="58" t="s">
        <v>37</v>
      </c>
      <c r="G295" s="55">
        <v>200</v>
      </c>
      <c r="H295" s="59">
        <v>1.28</v>
      </c>
      <c r="I295" s="93">
        <v>30763386</v>
      </c>
      <c r="J295" s="107">
        <v>200</v>
      </c>
      <c r="K295" s="108">
        <v>1.28</v>
      </c>
      <c r="L295" s="106">
        <v>43373</v>
      </c>
      <c r="M295" s="106"/>
      <c r="N295" s="96"/>
      <c r="O295" s="96"/>
      <c r="P295" s="96"/>
      <c r="Q295" s="96" t="s">
        <v>894</v>
      </c>
      <c r="R295" s="109">
        <v>43381</v>
      </c>
      <c r="S295" s="65" t="s">
        <v>38</v>
      </c>
      <c r="T295" s="78">
        <v>592</v>
      </c>
      <c r="U295" s="80">
        <f t="shared" si="8"/>
        <v>757.76</v>
      </c>
      <c r="V295" s="78"/>
      <c r="W295" s="79"/>
      <c r="X295" s="80">
        <f t="shared" si="9"/>
        <v>757.76</v>
      </c>
      <c r="Y295" s="86"/>
      <c r="Z295" s="86"/>
      <c r="AA295" s="86"/>
      <c r="AB295" s="86"/>
      <c r="AC295" s="86"/>
    </row>
    <row r="296" customHeight="1" spans="2:29">
      <c r="B296" s="57"/>
      <c r="C296" s="55">
        <v>12646</v>
      </c>
      <c r="D296" s="101" t="s">
        <v>66</v>
      </c>
      <c r="E296" s="57" t="s">
        <v>51</v>
      </c>
      <c r="F296" s="58" t="s">
        <v>37</v>
      </c>
      <c r="G296" s="55">
        <v>1800</v>
      </c>
      <c r="H296" s="59">
        <v>18</v>
      </c>
      <c r="I296" s="93">
        <v>30763387</v>
      </c>
      <c r="J296" s="107">
        <v>1800</v>
      </c>
      <c r="K296" s="108">
        <v>18</v>
      </c>
      <c r="L296" s="106">
        <v>43378</v>
      </c>
      <c r="M296" s="106"/>
      <c r="N296" s="96"/>
      <c r="O296" s="96"/>
      <c r="P296" s="96"/>
      <c r="Q296" s="96"/>
      <c r="R296" s="109">
        <v>43381</v>
      </c>
      <c r="S296" s="65" t="s">
        <v>38</v>
      </c>
      <c r="T296" s="78">
        <v>490</v>
      </c>
      <c r="U296" s="80">
        <f t="shared" si="8"/>
        <v>8820</v>
      </c>
      <c r="V296" s="78"/>
      <c r="W296" s="79"/>
      <c r="X296" s="80">
        <f t="shared" si="9"/>
        <v>8820</v>
      </c>
      <c r="Y296" s="86"/>
      <c r="Z296" s="86"/>
      <c r="AA296" s="86"/>
      <c r="AB296" s="86"/>
      <c r="AC296" s="86"/>
    </row>
    <row r="297" customHeight="1" spans="2:29">
      <c r="B297" s="54">
        <v>43372</v>
      </c>
      <c r="C297" s="55">
        <v>12807</v>
      </c>
      <c r="D297" s="101" t="s">
        <v>218</v>
      </c>
      <c r="E297" s="57" t="s">
        <v>219</v>
      </c>
      <c r="F297" s="58" t="s">
        <v>37</v>
      </c>
      <c r="G297" s="55">
        <v>200</v>
      </c>
      <c r="H297" s="59">
        <v>1.5025</v>
      </c>
      <c r="I297" s="93">
        <v>30763373</v>
      </c>
      <c r="J297" s="107">
        <v>200</v>
      </c>
      <c r="K297" s="108">
        <v>1.5025</v>
      </c>
      <c r="L297" s="106">
        <v>43373</v>
      </c>
      <c r="M297" s="106"/>
      <c r="N297" s="96"/>
      <c r="O297" s="96"/>
      <c r="P297" s="96"/>
      <c r="Q297" s="96" t="s">
        <v>894</v>
      </c>
      <c r="R297" s="109">
        <v>43380</v>
      </c>
      <c r="S297" s="65" t="s">
        <v>38</v>
      </c>
      <c r="T297" s="78">
        <v>563</v>
      </c>
      <c r="U297" s="80">
        <f t="shared" si="8"/>
        <v>845.9075</v>
      </c>
      <c r="V297" s="78"/>
      <c r="W297" s="79"/>
      <c r="X297" s="80">
        <f t="shared" si="9"/>
        <v>845.9075</v>
      </c>
      <c r="Y297" s="86"/>
      <c r="Z297" s="86"/>
      <c r="AA297" s="86"/>
      <c r="AB297" s="86"/>
      <c r="AC297" s="86"/>
    </row>
    <row r="298" customHeight="1" spans="2:29">
      <c r="B298" s="57"/>
      <c r="C298" s="55">
        <v>12834</v>
      </c>
      <c r="D298" s="101" t="s">
        <v>762</v>
      </c>
      <c r="E298" s="57" t="s">
        <v>297</v>
      </c>
      <c r="F298" s="58" t="s">
        <v>37</v>
      </c>
      <c r="G298" s="55">
        <v>490</v>
      </c>
      <c r="H298" s="59">
        <v>3.148</v>
      </c>
      <c r="I298" s="93">
        <v>30763374</v>
      </c>
      <c r="J298" s="107">
        <v>490</v>
      </c>
      <c r="K298" s="108">
        <v>3.148</v>
      </c>
      <c r="L298" s="106">
        <v>43373</v>
      </c>
      <c r="M298" s="106"/>
      <c r="N298" s="96"/>
      <c r="O298" s="96"/>
      <c r="P298" s="96"/>
      <c r="Q298" s="96" t="s">
        <v>894</v>
      </c>
      <c r="R298" s="109">
        <v>43379</v>
      </c>
      <c r="S298" s="65" t="s">
        <v>38</v>
      </c>
      <c r="T298" s="78">
        <v>681</v>
      </c>
      <c r="U298" s="80">
        <f t="shared" si="8"/>
        <v>2143.788</v>
      </c>
      <c r="V298" s="78"/>
      <c r="W298" s="79"/>
      <c r="X298" s="80">
        <f t="shared" si="9"/>
        <v>2143.788</v>
      </c>
      <c r="Y298" s="86"/>
      <c r="Z298" s="86"/>
      <c r="AA298" s="86"/>
      <c r="AB298" s="86"/>
      <c r="AC298" s="86"/>
    </row>
    <row r="299" customHeight="1" spans="2:29">
      <c r="B299" s="57"/>
      <c r="C299" s="55">
        <v>12835</v>
      </c>
      <c r="D299" s="101" t="s">
        <v>174</v>
      </c>
      <c r="E299" s="57" t="s">
        <v>112</v>
      </c>
      <c r="F299" s="58" t="s">
        <v>37</v>
      </c>
      <c r="G299" s="55">
        <v>650</v>
      </c>
      <c r="H299" s="59">
        <v>4.55</v>
      </c>
      <c r="I299" s="93">
        <v>30763375</v>
      </c>
      <c r="J299" s="107">
        <v>650</v>
      </c>
      <c r="K299" s="108">
        <v>4.55</v>
      </c>
      <c r="L299" s="106">
        <v>43373</v>
      </c>
      <c r="M299" s="106"/>
      <c r="N299" s="96"/>
      <c r="O299" s="96"/>
      <c r="P299" s="96"/>
      <c r="Q299" s="96"/>
      <c r="R299" s="109">
        <v>43377</v>
      </c>
      <c r="S299" s="65" t="s">
        <v>38</v>
      </c>
      <c r="T299" s="78">
        <v>420</v>
      </c>
      <c r="U299" s="80">
        <f t="shared" si="8"/>
        <v>1911</v>
      </c>
      <c r="V299" s="78"/>
      <c r="W299" s="79"/>
      <c r="X299" s="80">
        <f t="shared" si="9"/>
        <v>1911</v>
      </c>
      <c r="Y299" s="86"/>
      <c r="Z299" s="86"/>
      <c r="AA299" s="86"/>
      <c r="AB299" s="86"/>
      <c r="AC299" s="86"/>
    </row>
    <row r="300" customHeight="1" spans="2:29">
      <c r="B300" s="57"/>
      <c r="C300" s="55">
        <v>12836</v>
      </c>
      <c r="D300" s="101" t="s">
        <v>95</v>
      </c>
      <c r="E300" s="57" t="s">
        <v>96</v>
      </c>
      <c r="F300" s="58" t="s">
        <v>37</v>
      </c>
      <c r="G300" s="55">
        <v>200</v>
      </c>
      <c r="H300" s="59">
        <v>1.559</v>
      </c>
      <c r="I300" s="93">
        <v>30763376</v>
      </c>
      <c r="J300" s="107">
        <v>200</v>
      </c>
      <c r="K300" s="108">
        <v>1.559</v>
      </c>
      <c r="L300" s="106">
        <v>43373</v>
      </c>
      <c r="M300" s="106"/>
      <c r="N300" s="96"/>
      <c r="O300" s="96"/>
      <c r="P300" s="96"/>
      <c r="Q300" s="96" t="s">
        <v>894</v>
      </c>
      <c r="R300" s="109">
        <v>43380</v>
      </c>
      <c r="S300" s="65" t="s">
        <v>38</v>
      </c>
      <c r="T300" s="78">
        <v>628</v>
      </c>
      <c r="U300" s="80">
        <f t="shared" si="8"/>
        <v>979.052</v>
      </c>
      <c r="V300" s="78"/>
      <c r="W300" s="79"/>
      <c r="X300" s="80">
        <f t="shared" si="9"/>
        <v>979.052</v>
      </c>
      <c r="Y300" s="86"/>
      <c r="Z300" s="86"/>
      <c r="AA300" s="86"/>
      <c r="AB300" s="86"/>
      <c r="AC300" s="86"/>
    </row>
    <row r="301" customHeight="1" spans="2:29">
      <c r="B301" s="54"/>
      <c r="C301" s="55">
        <v>12838</v>
      </c>
      <c r="D301" s="101" t="s">
        <v>319</v>
      </c>
      <c r="E301" s="57" t="s">
        <v>260</v>
      </c>
      <c r="F301" s="58" t="s">
        <v>37</v>
      </c>
      <c r="G301" s="55">
        <v>205</v>
      </c>
      <c r="H301" s="59">
        <v>1.477</v>
      </c>
      <c r="I301" s="93">
        <v>30763377</v>
      </c>
      <c r="J301" s="107">
        <v>205</v>
      </c>
      <c r="K301" s="108">
        <v>1.477</v>
      </c>
      <c r="L301" s="106">
        <v>43373</v>
      </c>
      <c r="M301" s="106"/>
      <c r="N301" s="96"/>
      <c r="O301" s="96"/>
      <c r="P301" s="96"/>
      <c r="Q301" s="96" t="s">
        <v>894</v>
      </c>
      <c r="R301" s="109">
        <v>43381</v>
      </c>
      <c r="S301" s="65" t="s">
        <v>38</v>
      </c>
      <c r="T301" s="78">
        <v>475</v>
      </c>
      <c r="U301" s="80">
        <f t="shared" si="8"/>
        <v>701.575</v>
      </c>
      <c r="V301" s="78"/>
      <c r="W301" s="79"/>
      <c r="X301" s="80">
        <f t="shared" si="9"/>
        <v>701.575</v>
      </c>
      <c r="Y301" s="86"/>
      <c r="Z301" s="86"/>
      <c r="AA301" s="86"/>
      <c r="AB301" s="86"/>
      <c r="AC301" s="86"/>
    </row>
    <row r="302" customHeight="1" spans="2:29">
      <c r="B302" s="54"/>
      <c r="C302" s="55">
        <v>12847</v>
      </c>
      <c r="D302" s="101" t="s">
        <v>106</v>
      </c>
      <c r="E302" s="57" t="s">
        <v>43</v>
      </c>
      <c r="F302" s="58" t="s">
        <v>37</v>
      </c>
      <c r="G302" s="55">
        <v>1000</v>
      </c>
      <c r="H302" s="59">
        <v>7.84</v>
      </c>
      <c r="I302" s="93">
        <v>30763378</v>
      </c>
      <c r="J302" s="107">
        <v>1000</v>
      </c>
      <c r="K302" s="108">
        <v>7.84</v>
      </c>
      <c r="L302" s="106">
        <v>43373</v>
      </c>
      <c r="M302" s="106"/>
      <c r="N302" s="96"/>
      <c r="O302" s="96"/>
      <c r="P302" s="96"/>
      <c r="Q302" s="96" t="s">
        <v>894</v>
      </c>
      <c r="R302" s="109">
        <v>43381</v>
      </c>
      <c r="S302" s="65" t="s">
        <v>38</v>
      </c>
      <c r="T302" s="135">
        <v>633</v>
      </c>
      <c r="U302" s="80">
        <f t="shared" si="8"/>
        <v>4962.72</v>
      </c>
      <c r="V302" s="78"/>
      <c r="W302" s="79"/>
      <c r="X302" s="80">
        <f t="shared" si="9"/>
        <v>4962.72</v>
      </c>
      <c r="Y302" s="86"/>
      <c r="Z302" s="86"/>
      <c r="AA302" s="86"/>
      <c r="AB302" s="86"/>
      <c r="AC302" s="86"/>
    </row>
    <row r="303" customHeight="1" spans="2:29">
      <c r="B303" s="57"/>
      <c r="C303" s="55">
        <v>12848</v>
      </c>
      <c r="D303" s="101" t="s">
        <v>56</v>
      </c>
      <c r="E303" s="57" t="s">
        <v>57</v>
      </c>
      <c r="F303" s="58" t="s">
        <v>37</v>
      </c>
      <c r="G303" s="55">
        <v>727</v>
      </c>
      <c r="H303" s="59">
        <v>4.6605</v>
      </c>
      <c r="I303" s="93">
        <v>30763379</v>
      </c>
      <c r="J303" s="107">
        <v>727</v>
      </c>
      <c r="K303" s="108">
        <v>4.6605</v>
      </c>
      <c r="L303" s="106">
        <v>43373</v>
      </c>
      <c r="M303" s="106"/>
      <c r="N303" s="96"/>
      <c r="O303" s="96"/>
      <c r="P303" s="96"/>
      <c r="Q303" s="96" t="s">
        <v>894</v>
      </c>
      <c r="R303" s="109">
        <v>43381</v>
      </c>
      <c r="S303" s="65" t="s">
        <v>38</v>
      </c>
      <c r="T303" s="135">
        <v>490</v>
      </c>
      <c r="U303" s="80">
        <f t="shared" si="8"/>
        <v>2283.645</v>
      </c>
      <c r="V303" s="78"/>
      <c r="W303" s="79"/>
      <c r="X303" s="80">
        <f t="shared" si="9"/>
        <v>2283.645</v>
      </c>
      <c r="Y303" s="86"/>
      <c r="Z303" s="86"/>
      <c r="AA303" s="86"/>
      <c r="AB303" s="86"/>
      <c r="AC303" s="86"/>
    </row>
    <row r="304" customHeight="1" spans="2:29">
      <c r="B304" s="54"/>
      <c r="C304" s="55">
        <v>12849</v>
      </c>
      <c r="D304" s="101" t="s">
        <v>608</v>
      </c>
      <c r="E304" s="57" t="s">
        <v>609</v>
      </c>
      <c r="F304" s="58" t="s">
        <v>37</v>
      </c>
      <c r="G304" s="55">
        <v>225</v>
      </c>
      <c r="H304" s="59">
        <v>1.44</v>
      </c>
      <c r="I304" s="93">
        <v>30763380</v>
      </c>
      <c r="J304" s="107">
        <v>225</v>
      </c>
      <c r="K304" s="108">
        <v>1.44</v>
      </c>
      <c r="L304" s="106">
        <v>43373</v>
      </c>
      <c r="M304" s="106"/>
      <c r="N304" s="96"/>
      <c r="O304" s="96"/>
      <c r="P304" s="96"/>
      <c r="Q304" s="96" t="s">
        <v>894</v>
      </c>
      <c r="R304" s="109">
        <v>43381</v>
      </c>
      <c r="S304" s="65" t="s">
        <v>38</v>
      </c>
      <c r="T304" s="135">
        <v>500</v>
      </c>
      <c r="U304" s="80">
        <f t="shared" si="8"/>
        <v>720</v>
      </c>
      <c r="V304" s="78"/>
      <c r="W304" s="79"/>
      <c r="X304" s="80">
        <f t="shared" si="9"/>
        <v>720</v>
      </c>
      <c r="Y304" s="86"/>
      <c r="Z304" s="86"/>
      <c r="AA304" s="86"/>
      <c r="AB304" s="86"/>
      <c r="AC304" s="86"/>
    </row>
    <row r="305" customHeight="1" spans="2:29">
      <c r="B305" s="57"/>
      <c r="C305" s="55">
        <v>12850</v>
      </c>
      <c r="D305" s="101" t="s">
        <v>355</v>
      </c>
      <c r="E305" s="57" t="s">
        <v>356</v>
      </c>
      <c r="F305" s="58" t="s">
        <v>37</v>
      </c>
      <c r="G305" s="55">
        <v>340</v>
      </c>
      <c r="H305" s="59">
        <v>2.185</v>
      </c>
      <c r="I305" s="93">
        <v>30763381</v>
      </c>
      <c r="J305" s="107">
        <v>340</v>
      </c>
      <c r="K305" s="108">
        <v>2.185</v>
      </c>
      <c r="L305" s="106">
        <v>43373</v>
      </c>
      <c r="M305" s="106"/>
      <c r="N305" s="96"/>
      <c r="O305" s="96"/>
      <c r="P305" s="96"/>
      <c r="Q305" s="96" t="s">
        <v>894</v>
      </c>
      <c r="R305" s="109">
        <v>43380</v>
      </c>
      <c r="S305" s="65" t="s">
        <v>38</v>
      </c>
      <c r="T305" s="135">
        <v>517</v>
      </c>
      <c r="U305" s="80">
        <f t="shared" si="8"/>
        <v>1129.645</v>
      </c>
      <c r="V305" s="78"/>
      <c r="W305" s="79"/>
      <c r="X305" s="80">
        <f t="shared" si="9"/>
        <v>1129.645</v>
      </c>
      <c r="Y305" s="86"/>
      <c r="Z305" s="86"/>
      <c r="AA305" s="86"/>
      <c r="AB305" s="86"/>
      <c r="AC305" s="86"/>
    </row>
    <row r="306" customHeight="1" spans="2:29">
      <c r="B306" s="57"/>
      <c r="C306" s="55">
        <v>12851</v>
      </c>
      <c r="D306" s="101" t="s">
        <v>359</v>
      </c>
      <c r="E306" s="57" t="s">
        <v>360</v>
      </c>
      <c r="F306" s="58" t="s">
        <v>37</v>
      </c>
      <c r="G306" s="55">
        <v>240</v>
      </c>
      <c r="H306" s="59">
        <v>1.548</v>
      </c>
      <c r="I306" s="93">
        <v>30763382</v>
      </c>
      <c r="J306" s="107">
        <v>240</v>
      </c>
      <c r="K306" s="108">
        <v>1.548</v>
      </c>
      <c r="L306" s="106">
        <v>43373</v>
      </c>
      <c r="M306" s="106"/>
      <c r="N306" s="96"/>
      <c r="O306" s="96"/>
      <c r="P306" s="96"/>
      <c r="Q306" s="96" t="s">
        <v>894</v>
      </c>
      <c r="R306" s="109">
        <v>43380</v>
      </c>
      <c r="S306" s="65" t="s">
        <v>38</v>
      </c>
      <c r="T306" s="78">
        <v>634</v>
      </c>
      <c r="U306" s="80">
        <f t="shared" si="8"/>
        <v>981.432</v>
      </c>
      <c r="V306" s="78"/>
      <c r="W306" s="79"/>
      <c r="X306" s="80">
        <f t="shared" si="9"/>
        <v>981.432</v>
      </c>
      <c r="Y306" s="86"/>
      <c r="Z306" s="86"/>
      <c r="AA306" s="86"/>
      <c r="AB306" s="86"/>
      <c r="AC306" s="86"/>
    </row>
    <row r="307" customHeight="1" spans="2:29">
      <c r="B307" s="54">
        <v>43373</v>
      </c>
      <c r="C307" s="55">
        <v>12871</v>
      </c>
      <c r="D307" s="101" t="s">
        <v>50</v>
      </c>
      <c r="E307" s="57" t="s">
        <v>51</v>
      </c>
      <c r="F307" s="58" t="s">
        <v>37</v>
      </c>
      <c r="G307" s="55">
        <v>400</v>
      </c>
      <c r="H307" s="59">
        <v>2.56</v>
      </c>
      <c r="I307" s="93">
        <v>30763345</v>
      </c>
      <c r="J307" s="107">
        <v>400</v>
      </c>
      <c r="K307" s="108">
        <v>2.56</v>
      </c>
      <c r="L307" s="106">
        <v>43378</v>
      </c>
      <c r="M307" s="106"/>
      <c r="N307" s="96"/>
      <c r="O307" s="96"/>
      <c r="P307" s="96"/>
      <c r="Q307" s="96"/>
      <c r="R307" s="109">
        <v>43381</v>
      </c>
      <c r="S307" s="65" t="s">
        <v>38</v>
      </c>
      <c r="T307" s="78">
        <v>570</v>
      </c>
      <c r="U307" s="80">
        <f t="shared" si="8"/>
        <v>1459.2</v>
      </c>
      <c r="V307" s="78"/>
      <c r="W307" s="79"/>
      <c r="X307" s="80">
        <f t="shared" si="9"/>
        <v>1459.2</v>
      </c>
      <c r="Y307" s="86"/>
      <c r="Z307" s="86"/>
      <c r="AA307" s="86"/>
      <c r="AB307" s="86"/>
      <c r="AC307" s="86"/>
    </row>
    <row r="308" customHeight="1" spans="2:29">
      <c r="B308" s="57"/>
      <c r="C308" s="55">
        <v>12877</v>
      </c>
      <c r="D308" s="101" t="s">
        <v>903</v>
      </c>
      <c r="E308" s="57" t="s">
        <v>530</v>
      </c>
      <c r="F308" s="58" t="s">
        <v>37</v>
      </c>
      <c r="G308" s="55">
        <v>221</v>
      </c>
      <c r="H308" s="59">
        <v>1.4144</v>
      </c>
      <c r="I308" s="93">
        <v>30763346</v>
      </c>
      <c r="J308" s="107">
        <v>221</v>
      </c>
      <c r="K308" s="108">
        <v>1.4144</v>
      </c>
      <c r="L308" s="106">
        <v>43377</v>
      </c>
      <c r="M308" s="106"/>
      <c r="N308" s="96"/>
      <c r="O308" s="96"/>
      <c r="P308" s="96"/>
      <c r="Q308" s="96" t="s">
        <v>894</v>
      </c>
      <c r="R308" s="109">
        <v>43383</v>
      </c>
      <c r="S308" s="65" t="s">
        <v>38</v>
      </c>
      <c r="T308" s="78">
        <v>669</v>
      </c>
      <c r="U308" s="80">
        <f t="shared" si="8"/>
        <v>946.2336</v>
      </c>
      <c r="V308" s="78"/>
      <c r="W308" s="79"/>
      <c r="X308" s="80">
        <f t="shared" si="9"/>
        <v>946.2336</v>
      </c>
      <c r="Y308" s="86"/>
      <c r="Z308" s="86"/>
      <c r="AA308" s="86"/>
      <c r="AB308" s="86"/>
      <c r="AC308" s="86"/>
    </row>
    <row r="309" customHeight="1" spans="2:29">
      <c r="B309" s="54"/>
      <c r="C309" s="55">
        <v>12878</v>
      </c>
      <c r="D309" s="101" t="s">
        <v>294</v>
      </c>
      <c r="E309" s="57" t="s">
        <v>295</v>
      </c>
      <c r="F309" s="58" t="s">
        <v>37</v>
      </c>
      <c r="G309" s="55">
        <v>221</v>
      </c>
      <c r="H309" s="59">
        <v>1.4144</v>
      </c>
      <c r="I309" s="93">
        <v>30763347</v>
      </c>
      <c r="J309" s="107">
        <v>221</v>
      </c>
      <c r="K309" s="108">
        <v>1.4144</v>
      </c>
      <c r="L309" s="106">
        <v>43377</v>
      </c>
      <c r="M309" s="106"/>
      <c r="N309" s="96"/>
      <c r="O309" s="96"/>
      <c r="P309" s="96"/>
      <c r="Q309" s="96" t="s">
        <v>894</v>
      </c>
      <c r="R309" s="109">
        <v>43383</v>
      </c>
      <c r="S309" s="65" t="s">
        <v>38</v>
      </c>
      <c r="T309" s="78">
        <v>669</v>
      </c>
      <c r="U309" s="80">
        <f t="shared" si="8"/>
        <v>946.2336</v>
      </c>
      <c r="V309" s="78"/>
      <c r="W309" s="79"/>
      <c r="X309" s="80">
        <f t="shared" si="9"/>
        <v>946.2336</v>
      </c>
      <c r="Y309" s="86"/>
      <c r="Z309" s="86"/>
      <c r="AA309" s="86"/>
      <c r="AB309" s="86"/>
      <c r="AC309" s="86"/>
    </row>
    <row r="310" customHeight="1" spans="2:29">
      <c r="B310" s="57"/>
      <c r="C310" s="55">
        <v>12895</v>
      </c>
      <c r="D310" s="101" t="s">
        <v>528</v>
      </c>
      <c r="E310" s="57" t="s">
        <v>276</v>
      </c>
      <c r="F310" s="58" t="s">
        <v>37</v>
      </c>
      <c r="G310" s="55">
        <v>250</v>
      </c>
      <c r="H310" s="59">
        <v>1.6</v>
      </c>
      <c r="I310" s="93">
        <v>30763348</v>
      </c>
      <c r="J310" s="107">
        <v>250</v>
      </c>
      <c r="K310" s="108">
        <v>1.6</v>
      </c>
      <c r="L310" s="106">
        <v>43377</v>
      </c>
      <c r="M310" s="106"/>
      <c r="N310" s="96"/>
      <c r="O310" s="96"/>
      <c r="P310" s="96"/>
      <c r="Q310" s="96"/>
      <c r="R310" s="109">
        <v>43382</v>
      </c>
      <c r="S310" s="65" t="s">
        <v>38</v>
      </c>
      <c r="T310" s="78">
        <v>581</v>
      </c>
      <c r="U310" s="80">
        <f t="shared" si="8"/>
        <v>929.6</v>
      </c>
      <c r="V310" s="78"/>
      <c r="W310" s="79"/>
      <c r="X310" s="80">
        <f t="shared" si="9"/>
        <v>929.6</v>
      </c>
      <c r="Y310" s="86"/>
      <c r="Z310" s="86"/>
      <c r="AA310" s="86"/>
      <c r="AB310" s="86"/>
      <c r="AC310" s="86"/>
    </row>
    <row r="311" customHeight="1" spans="2:29">
      <c r="B311" s="57"/>
      <c r="C311" s="55">
        <v>12896</v>
      </c>
      <c r="D311" s="101" t="s">
        <v>662</v>
      </c>
      <c r="E311" s="57" t="s">
        <v>663</v>
      </c>
      <c r="F311" s="58" t="s">
        <v>37</v>
      </c>
      <c r="G311" s="55">
        <v>207</v>
      </c>
      <c r="H311" s="59">
        <v>1.3278</v>
      </c>
      <c r="I311" s="93">
        <v>30763349</v>
      </c>
      <c r="J311" s="107">
        <v>207</v>
      </c>
      <c r="K311" s="108">
        <v>1.3278</v>
      </c>
      <c r="L311" s="106">
        <v>43377</v>
      </c>
      <c r="M311" s="106"/>
      <c r="N311" s="96"/>
      <c r="O311" s="96"/>
      <c r="P311" s="96"/>
      <c r="Q311" s="96"/>
      <c r="R311" s="109">
        <v>43382</v>
      </c>
      <c r="S311" s="65" t="s">
        <v>38</v>
      </c>
      <c r="T311" s="78">
        <v>630</v>
      </c>
      <c r="U311" s="80">
        <f t="shared" si="8"/>
        <v>836.514</v>
      </c>
      <c r="V311" s="78"/>
      <c r="W311" s="79"/>
      <c r="X311" s="80">
        <f t="shared" si="9"/>
        <v>836.514</v>
      </c>
      <c r="Y311" s="86"/>
      <c r="Z311" s="86"/>
      <c r="AA311" s="86"/>
      <c r="AB311" s="86"/>
      <c r="AC311" s="86"/>
    </row>
    <row r="312" customHeight="1" spans="2:29">
      <c r="B312" s="57"/>
      <c r="C312" s="55">
        <v>12897</v>
      </c>
      <c r="D312" s="101" t="s">
        <v>785</v>
      </c>
      <c r="E312" s="57" t="s">
        <v>404</v>
      </c>
      <c r="F312" s="58" t="s">
        <v>37</v>
      </c>
      <c r="G312" s="55">
        <v>310</v>
      </c>
      <c r="H312" s="59">
        <v>1.984</v>
      </c>
      <c r="I312" s="93">
        <v>30763350</v>
      </c>
      <c r="J312" s="107">
        <v>310</v>
      </c>
      <c r="K312" s="108">
        <v>1.984</v>
      </c>
      <c r="L312" s="106">
        <v>43377</v>
      </c>
      <c r="M312" s="106"/>
      <c r="N312" s="96"/>
      <c r="O312" s="96"/>
      <c r="P312" s="96"/>
      <c r="Q312" s="96"/>
      <c r="R312" s="109">
        <v>43382</v>
      </c>
      <c r="S312" s="65" t="s">
        <v>38</v>
      </c>
      <c r="T312" s="78">
        <v>659</v>
      </c>
      <c r="U312" s="80">
        <f t="shared" si="8"/>
        <v>1307.456</v>
      </c>
      <c r="V312" s="78"/>
      <c r="W312" s="79"/>
      <c r="X312" s="80">
        <f t="shared" si="9"/>
        <v>1307.456</v>
      </c>
      <c r="Y312" s="86"/>
      <c r="Z312" s="86"/>
      <c r="AA312" s="86"/>
      <c r="AB312" s="86"/>
      <c r="AC312" s="86"/>
    </row>
    <row r="313" customHeight="1" spans="2:29">
      <c r="B313" s="57"/>
      <c r="C313" s="55">
        <v>12898</v>
      </c>
      <c r="D313" s="101" t="s">
        <v>722</v>
      </c>
      <c r="E313" s="57" t="s">
        <v>43</v>
      </c>
      <c r="F313" s="58" t="s">
        <v>37</v>
      </c>
      <c r="G313" s="55">
        <v>2180</v>
      </c>
      <c r="H313" s="59">
        <v>15.521</v>
      </c>
      <c r="I313" s="93">
        <v>30763351</v>
      </c>
      <c r="J313" s="107">
        <v>2180</v>
      </c>
      <c r="K313" s="108">
        <v>15.521</v>
      </c>
      <c r="L313" s="106">
        <v>43379</v>
      </c>
      <c r="M313" s="106"/>
      <c r="N313" s="96"/>
      <c r="O313" s="96"/>
      <c r="P313" s="96"/>
      <c r="Q313" s="96" t="s">
        <v>894</v>
      </c>
      <c r="R313" s="109">
        <v>43385</v>
      </c>
      <c r="S313" s="65" t="s">
        <v>38</v>
      </c>
      <c r="T313" s="78">
        <v>583</v>
      </c>
      <c r="U313" s="80">
        <f t="shared" si="8"/>
        <v>9048.743</v>
      </c>
      <c r="V313" s="78"/>
      <c r="W313" s="79"/>
      <c r="X313" s="80">
        <f t="shared" si="9"/>
        <v>9048.743</v>
      </c>
      <c r="Y313" s="86"/>
      <c r="Z313" s="86"/>
      <c r="AA313" s="86"/>
      <c r="AB313" s="86"/>
      <c r="AC313" s="86"/>
    </row>
    <row r="314" customHeight="1" spans="2:29">
      <c r="B314" s="54"/>
      <c r="C314" s="55">
        <v>12899</v>
      </c>
      <c r="D314" s="101" t="s">
        <v>816</v>
      </c>
      <c r="E314" s="57" t="s">
        <v>53</v>
      </c>
      <c r="F314" s="58" t="s">
        <v>37</v>
      </c>
      <c r="G314" s="55">
        <v>1900</v>
      </c>
      <c r="H314" s="59">
        <v>16.6</v>
      </c>
      <c r="I314" s="93">
        <v>30763352</v>
      </c>
      <c r="J314" s="107">
        <v>1900</v>
      </c>
      <c r="K314" s="108">
        <v>16.6</v>
      </c>
      <c r="L314" s="106">
        <v>43378</v>
      </c>
      <c r="M314" s="106"/>
      <c r="N314" s="96"/>
      <c r="O314" s="96"/>
      <c r="P314" s="96"/>
      <c r="Q314" s="96"/>
      <c r="R314" s="109">
        <v>43382</v>
      </c>
      <c r="S314" s="65" t="s">
        <v>38</v>
      </c>
      <c r="T314" s="78">
        <v>450</v>
      </c>
      <c r="U314" s="80">
        <f t="shared" si="8"/>
        <v>7470</v>
      </c>
      <c r="V314" s="78"/>
      <c r="W314" s="79"/>
      <c r="X314" s="80">
        <f t="shared" si="9"/>
        <v>7470</v>
      </c>
      <c r="Y314" s="86"/>
      <c r="Z314" s="86"/>
      <c r="AA314" s="86"/>
      <c r="AB314" s="86"/>
      <c r="AC314" s="86"/>
    </row>
    <row r="315" customHeight="1" spans="2:29">
      <c r="B315" s="57"/>
      <c r="C315" s="55">
        <v>12900</v>
      </c>
      <c r="D315" s="101" t="s">
        <v>121</v>
      </c>
      <c r="E315" s="57" t="s">
        <v>122</v>
      </c>
      <c r="F315" s="58" t="s">
        <v>37</v>
      </c>
      <c r="G315" s="55">
        <v>835</v>
      </c>
      <c r="H315" s="59">
        <v>5.514</v>
      </c>
      <c r="I315" s="93">
        <v>30763353</v>
      </c>
      <c r="J315" s="107">
        <v>835</v>
      </c>
      <c r="K315" s="108">
        <v>5.514</v>
      </c>
      <c r="L315" s="106">
        <v>43377</v>
      </c>
      <c r="M315" s="106"/>
      <c r="N315" s="96"/>
      <c r="O315" s="96"/>
      <c r="P315" s="96"/>
      <c r="Q315" s="96"/>
      <c r="R315" s="109">
        <v>43379</v>
      </c>
      <c r="S315" s="65" t="s">
        <v>38</v>
      </c>
      <c r="T315" s="78">
        <v>553</v>
      </c>
      <c r="U315" s="80">
        <f t="shared" si="8"/>
        <v>3049.242</v>
      </c>
      <c r="V315" s="78"/>
      <c r="W315" s="79"/>
      <c r="X315" s="80">
        <f t="shared" si="9"/>
        <v>3049.242</v>
      </c>
      <c r="Y315" s="86"/>
      <c r="Z315" s="86"/>
      <c r="AA315" s="86"/>
      <c r="AB315" s="86"/>
      <c r="AC315" s="86"/>
    </row>
    <row r="316" customHeight="1" spans="2:29">
      <c r="B316" s="57"/>
      <c r="C316" s="55">
        <v>12902</v>
      </c>
      <c r="D316" s="101" t="s">
        <v>574</v>
      </c>
      <c r="E316" s="57" t="s">
        <v>575</v>
      </c>
      <c r="F316" s="58" t="s">
        <v>37</v>
      </c>
      <c r="G316" s="55">
        <v>320</v>
      </c>
      <c r="H316" s="59">
        <v>2.048</v>
      </c>
      <c r="I316" s="93">
        <v>30763354</v>
      </c>
      <c r="J316" s="107">
        <v>320</v>
      </c>
      <c r="K316" s="108">
        <v>2.048</v>
      </c>
      <c r="L316" s="106">
        <v>43378</v>
      </c>
      <c r="M316" s="106"/>
      <c r="N316" s="96"/>
      <c r="O316" s="96"/>
      <c r="P316" s="96"/>
      <c r="Q316" s="96" t="s">
        <v>894</v>
      </c>
      <c r="R316" s="109">
        <v>43385</v>
      </c>
      <c r="S316" s="65" t="s">
        <v>38</v>
      </c>
      <c r="T316" s="78">
        <v>621</v>
      </c>
      <c r="U316" s="80">
        <f t="shared" si="8"/>
        <v>1271.808</v>
      </c>
      <c r="V316" s="78"/>
      <c r="W316" s="79"/>
      <c r="X316" s="80">
        <f t="shared" si="9"/>
        <v>1271.808</v>
      </c>
      <c r="Y316" s="86"/>
      <c r="Z316" s="86"/>
      <c r="AA316" s="86"/>
      <c r="AB316" s="86"/>
      <c r="AC316" s="86"/>
    </row>
    <row r="317" customHeight="1" spans="2:29">
      <c r="B317" s="57"/>
      <c r="C317" s="55">
        <v>12907</v>
      </c>
      <c r="D317" s="101" t="s">
        <v>300</v>
      </c>
      <c r="E317" s="57" t="s">
        <v>301</v>
      </c>
      <c r="F317" s="58" t="s">
        <v>37</v>
      </c>
      <c r="G317" s="55">
        <v>1100</v>
      </c>
      <c r="H317" s="59">
        <v>7.04</v>
      </c>
      <c r="I317" s="93">
        <v>30763355</v>
      </c>
      <c r="J317" s="107">
        <v>1100</v>
      </c>
      <c r="K317" s="108">
        <v>7.04</v>
      </c>
      <c r="L317" s="106">
        <v>43377</v>
      </c>
      <c r="M317" s="106"/>
      <c r="N317" s="96"/>
      <c r="O317" s="96"/>
      <c r="P317" s="96"/>
      <c r="Q317" s="96"/>
      <c r="R317" s="109">
        <v>43381</v>
      </c>
      <c r="S317" s="65" t="s">
        <v>38</v>
      </c>
      <c r="T317" s="78">
        <v>620</v>
      </c>
      <c r="U317" s="80">
        <f t="shared" si="8"/>
        <v>4364.8</v>
      </c>
      <c r="V317" s="78"/>
      <c r="W317" s="79"/>
      <c r="X317" s="80">
        <f t="shared" si="9"/>
        <v>4364.8</v>
      </c>
      <c r="Y317" s="86"/>
      <c r="Z317" s="86"/>
      <c r="AA317" s="86"/>
      <c r="AB317" s="86"/>
      <c r="AC317" s="86"/>
    </row>
    <row r="318" customHeight="1" spans="2:29">
      <c r="B318" s="57"/>
      <c r="C318" s="55">
        <v>12908</v>
      </c>
      <c r="D318" s="101" t="s">
        <v>191</v>
      </c>
      <c r="E318" s="57" t="s">
        <v>192</v>
      </c>
      <c r="F318" s="58" t="s">
        <v>37</v>
      </c>
      <c r="G318" s="55">
        <v>1180</v>
      </c>
      <c r="H318" s="59">
        <v>7.552</v>
      </c>
      <c r="I318" s="93">
        <v>30763356</v>
      </c>
      <c r="J318" s="107">
        <v>1180</v>
      </c>
      <c r="K318" s="108">
        <v>7.552</v>
      </c>
      <c r="L318" s="106">
        <v>43377</v>
      </c>
      <c r="M318" s="106"/>
      <c r="N318" s="96"/>
      <c r="O318" s="96"/>
      <c r="P318" s="96"/>
      <c r="Q318" s="96"/>
      <c r="R318" s="109">
        <v>43382</v>
      </c>
      <c r="S318" s="65" t="s">
        <v>38</v>
      </c>
      <c r="T318" s="78">
        <v>683</v>
      </c>
      <c r="U318" s="80">
        <f t="shared" si="8"/>
        <v>5158.016</v>
      </c>
      <c r="V318" s="78"/>
      <c r="W318" s="79"/>
      <c r="X318" s="80">
        <f t="shared" si="9"/>
        <v>5158.016</v>
      </c>
      <c r="Y318" s="86"/>
      <c r="Z318" s="86"/>
      <c r="AA318" s="86"/>
      <c r="AB318" s="86"/>
      <c r="AC318" s="86"/>
    </row>
    <row r="319" customHeight="1" spans="2:29">
      <c r="B319" s="57"/>
      <c r="C319" s="55">
        <v>12909</v>
      </c>
      <c r="D319" s="101" t="s">
        <v>367</v>
      </c>
      <c r="E319" s="57" t="s">
        <v>368</v>
      </c>
      <c r="F319" s="58" t="s">
        <v>37</v>
      </c>
      <c r="G319" s="55">
        <v>220</v>
      </c>
      <c r="H319" s="59">
        <v>1.408</v>
      </c>
      <c r="I319" s="93">
        <v>30763357</v>
      </c>
      <c r="J319" s="107">
        <v>220</v>
      </c>
      <c r="K319" s="108">
        <v>1.408</v>
      </c>
      <c r="L319" s="106">
        <v>43377</v>
      </c>
      <c r="M319" s="106"/>
      <c r="N319" s="96"/>
      <c r="O319" s="96"/>
      <c r="P319" s="96"/>
      <c r="Q319" s="96"/>
      <c r="R319" s="109">
        <v>43381</v>
      </c>
      <c r="S319" s="65" t="s">
        <v>38</v>
      </c>
      <c r="T319" s="78">
        <v>646</v>
      </c>
      <c r="U319" s="80">
        <f t="shared" si="8"/>
        <v>909.568</v>
      </c>
      <c r="V319" s="78"/>
      <c r="W319" s="79"/>
      <c r="X319" s="80">
        <f t="shared" si="9"/>
        <v>909.568</v>
      </c>
      <c r="Y319" s="86"/>
      <c r="Z319" s="86"/>
      <c r="AA319" s="86"/>
      <c r="AB319" s="86"/>
      <c r="AC319" s="86"/>
    </row>
    <row r="320" customHeight="1" spans="2:29">
      <c r="B320" s="54"/>
      <c r="C320" s="55">
        <v>12910</v>
      </c>
      <c r="D320" s="101" t="s">
        <v>904</v>
      </c>
      <c r="E320" s="57" t="s">
        <v>248</v>
      </c>
      <c r="F320" s="58" t="s">
        <v>37</v>
      </c>
      <c r="G320" s="55">
        <v>200</v>
      </c>
      <c r="H320" s="59">
        <v>1.28</v>
      </c>
      <c r="I320" s="93">
        <v>30763358</v>
      </c>
      <c r="J320" s="107">
        <v>200</v>
      </c>
      <c r="K320" s="108">
        <v>1.28</v>
      </c>
      <c r="L320" s="106">
        <v>43378</v>
      </c>
      <c r="M320" s="106"/>
      <c r="N320" s="96"/>
      <c r="O320" s="96"/>
      <c r="P320" s="96"/>
      <c r="Q320" s="96"/>
      <c r="R320" s="109">
        <v>43382</v>
      </c>
      <c r="S320" s="65" t="s">
        <v>38</v>
      </c>
      <c r="T320" s="78">
        <v>633</v>
      </c>
      <c r="U320" s="80">
        <f t="shared" si="8"/>
        <v>810.24</v>
      </c>
      <c r="V320" s="78"/>
      <c r="W320" s="79"/>
      <c r="X320" s="80">
        <f t="shared" si="9"/>
        <v>810.24</v>
      </c>
      <c r="Y320" s="86"/>
      <c r="Z320" s="86"/>
      <c r="AA320" s="86"/>
      <c r="AB320" s="86"/>
      <c r="AC320" s="86"/>
    </row>
    <row r="321" customHeight="1" spans="2:29">
      <c r="B321" s="57"/>
      <c r="C321" s="55">
        <v>12911</v>
      </c>
      <c r="D321" s="101" t="s">
        <v>599</v>
      </c>
      <c r="E321" s="57" t="s">
        <v>600</v>
      </c>
      <c r="F321" s="58" t="s">
        <v>37</v>
      </c>
      <c r="G321" s="55">
        <v>200</v>
      </c>
      <c r="H321" s="59">
        <v>1.69</v>
      </c>
      <c r="I321" s="93">
        <v>30763359</v>
      </c>
      <c r="J321" s="107">
        <v>200</v>
      </c>
      <c r="K321" s="108">
        <v>1.69</v>
      </c>
      <c r="L321" s="106">
        <v>43377</v>
      </c>
      <c r="M321" s="106"/>
      <c r="N321" s="96"/>
      <c r="O321" s="96"/>
      <c r="P321" s="96"/>
      <c r="Q321" s="96"/>
      <c r="R321" s="109">
        <v>43382</v>
      </c>
      <c r="S321" s="65" t="s">
        <v>38</v>
      </c>
      <c r="T321" s="78">
        <v>780</v>
      </c>
      <c r="U321" s="80">
        <f t="shared" si="8"/>
        <v>1318.2</v>
      </c>
      <c r="V321" s="78"/>
      <c r="W321" s="79"/>
      <c r="X321" s="80">
        <f t="shared" si="9"/>
        <v>1318.2</v>
      </c>
      <c r="Y321" s="86"/>
      <c r="Z321" s="86"/>
      <c r="AA321" s="86"/>
      <c r="AB321" s="86"/>
      <c r="AC321" s="86"/>
    </row>
    <row r="322" customHeight="1" spans="2:29">
      <c r="B322" s="57"/>
      <c r="C322" s="55">
        <v>12914</v>
      </c>
      <c r="D322" s="101" t="s">
        <v>445</v>
      </c>
      <c r="E322" s="57" t="s">
        <v>446</v>
      </c>
      <c r="F322" s="58" t="s">
        <v>37</v>
      </c>
      <c r="G322" s="55">
        <v>200</v>
      </c>
      <c r="H322" s="59">
        <v>1.4095</v>
      </c>
      <c r="I322" s="93">
        <v>30763360</v>
      </c>
      <c r="J322" s="107">
        <v>200</v>
      </c>
      <c r="K322" s="108">
        <v>1.4095</v>
      </c>
      <c r="L322" s="106">
        <v>43379</v>
      </c>
      <c r="M322" s="106"/>
      <c r="N322" s="96"/>
      <c r="O322" s="96"/>
      <c r="P322" s="96"/>
      <c r="Q322" s="96" t="s">
        <v>894</v>
      </c>
      <c r="R322" s="109">
        <v>43386</v>
      </c>
      <c r="S322" s="65" t="s">
        <v>38</v>
      </c>
      <c r="T322" s="78">
        <v>830</v>
      </c>
      <c r="U322" s="80">
        <f t="shared" si="8"/>
        <v>1169.885</v>
      </c>
      <c r="V322" s="78"/>
      <c r="W322" s="79"/>
      <c r="X322" s="80">
        <f t="shared" si="9"/>
        <v>1169.885</v>
      </c>
      <c r="Y322" s="86"/>
      <c r="Z322" s="86"/>
      <c r="AA322" s="86"/>
      <c r="AB322" s="86"/>
      <c r="AC322" s="86"/>
    </row>
    <row r="323" customHeight="1" spans="2:29">
      <c r="B323" s="57"/>
      <c r="C323" s="55">
        <v>12915</v>
      </c>
      <c r="D323" s="101" t="s">
        <v>161</v>
      </c>
      <c r="E323" s="57" t="s">
        <v>162</v>
      </c>
      <c r="F323" s="58" t="s">
        <v>37</v>
      </c>
      <c r="G323" s="55">
        <v>200</v>
      </c>
      <c r="H323" s="59">
        <v>1.75</v>
      </c>
      <c r="I323" s="93">
        <v>30763361</v>
      </c>
      <c r="J323" s="107">
        <v>200</v>
      </c>
      <c r="K323" s="108">
        <v>1.75</v>
      </c>
      <c r="L323" s="106">
        <v>43377</v>
      </c>
      <c r="M323" s="106"/>
      <c r="N323" s="96"/>
      <c r="O323" s="96"/>
      <c r="P323" s="96"/>
      <c r="Q323" s="96"/>
      <c r="R323" s="109">
        <v>43382</v>
      </c>
      <c r="S323" s="65" t="s">
        <v>38</v>
      </c>
      <c r="T323" s="78">
        <v>582</v>
      </c>
      <c r="U323" s="80">
        <f t="shared" si="8"/>
        <v>1018.5</v>
      </c>
      <c r="V323" s="78"/>
      <c r="W323" s="79"/>
      <c r="X323" s="80">
        <f t="shared" si="9"/>
        <v>1018.5</v>
      </c>
      <c r="Y323" s="86"/>
      <c r="Z323" s="86"/>
      <c r="AA323" s="86"/>
      <c r="AB323" s="86"/>
      <c r="AC323" s="86"/>
    </row>
    <row r="324" customHeight="1" spans="2:29">
      <c r="B324" s="57"/>
      <c r="C324" s="55">
        <v>12932</v>
      </c>
      <c r="D324" s="101" t="s">
        <v>138</v>
      </c>
      <c r="E324" s="57" t="s">
        <v>561</v>
      </c>
      <c r="F324" s="58" t="s">
        <v>37</v>
      </c>
      <c r="G324" s="55">
        <v>82</v>
      </c>
      <c r="H324" s="59">
        <v>0.5248</v>
      </c>
      <c r="I324" s="93">
        <v>30763362</v>
      </c>
      <c r="J324" s="107">
        <v>82</v>
      </c>
      <c r="K324" s="108">
        <v>0.5248</v>
      </c>
      <c r="L324" s="106">
        <v>43377</v>
      </c>
      <c r="M324" s="57"/>
      <c r="N324" s="78"/>
      <c r="O324" s="116"/>
      <c r="P324" s="96"/>
      <c r="Q324" s="96" t="s">
        <v>890</v>
      </c>
      <c r="R324" s="109">
        <v>43383</v>
      </c>
      <c r="S324" s="65" t="s">
        <v>38</v>
      </c>
      <c r="T324" s="78">
        <v>500</v>
      </c>
      <c r="U324" s="80">
        <f t="shared" si="8"/>
        <v>262.4</v>
      </c>
      <c r="V324" s="78"/>
      <c r="W324" s="79">
        <v>340</v>
      </c>
      <c r="X324" s="80">
        <f t="shared" si="9"/>
        <v>602.4</v>
      </c>
      <c r="Y324" s="86"/>
      <c r="Z324" s="86"/>
      <c r="AA324" s="86"/>
      <c r="AB324" s="86"/>
      <c r="AC324" s="86"/>
    </row>
    <row r="325" customHeight="1" spans="2:29">
      <c r="B325" s="57"/>
      <c r="C325" s="55">
        <v>12933</v>
      </c>
      <c r="D325" s="101" t="s">
        <v>138</v>
      </c>
      <c r="E325" s="57" t="s">
        <v>462</v>
      </c>
      <c r="F325" s="58" t="s">
        <v>37</v>
      </c>
      <c r="G325" s="55">
        <v>295</v>
      </c>
      <c r="H325" s="59">
        <v>1.888</v>
      </c>
      <c r="I325" s="93">
        <v>30763363</v>
      </c>
      <c r="J325" s="107">
        <v>295</v>
      </c>
      <c r="K325" s="108">
        <v>1.888</v>
      </c>
      <c r="L325" s="106">
        <v>43379</v>
      </c>
      <c r="M325" s="57"/>
      <c r="N325" s="78"/>
      <c r="O325" s="116"/>
      <c r="P325" s="96"/>
      <c r="Q325" s="96" t="s">
        <v>890</v>
      </c>
      <c r="R325" s="109">
        <v>43386</v>
      </c>
      <c r="S325" s="65" t="s">
        <v>38</v>
      </c>
      <c r="T325" s="78">
        <v>621</v>
      </c>
      <c r="U325" s="80">
        <f t="shared" ref="U325:U334" si="10">T325*H325</f>
        <v>1172.448</v>
      </c>
      <c r="V325" s="78"/>
      <c r="W325" s="79">
        <f>G325*3+40*H325</f>
        <v>960.52</v>
      </c>
      <c r="X325" s="80">
        <f t="shared" ref="X325:X335" si="11">W325+U325</f>
        <v>2132.968</v>
      </c>
      <c r="Y325" s="86"/>
      <c r="Z325" s="86"/>
      <c r="AA325" s="86"/>
      <c r="AB325" s="86"/>
      <c r="AC325" s="86"/>
    </row>
    <row r="326" customHeight="1" spans="2:29">
      <c r="B326" s="57"/>
      <c r="C326" s="55">
        <v>12934</v>
      </c>
      <c r="D326" s="101" t="s">
        <v>138</v>
      </c>
      <c r="E326" s="57" t="s">
        <v>585</v>
      </c>
      <c r="F326" s="58" t="s">
        <v>37</v>
      </c>
      <c r="G326" s="55">
        <v>59</v>
      </c>
      <c r="H326" s="59">
        <v>0.3776</v>
      </c>
      <c r="I326" s="93">
        <v>30763364</v>
      </c>
      <c r="J326" s="107">
        <v>59</v>
      </c>
      <c r="K326" s="108">
        <v>0.3776</v>
      </c>
      <c r="L326" s="106">
        <v>43377</v>
      </c>
      <c r="M326" s="57"/>
      <c r="N326" s="78"/>
      <c r="O326" s="116"/>
      <c r="P326" s="117"/>
      <c r="Q326" s="117"/>
      <c r="R326" s="109">
        <v>43382</v>
      </c>
      <c r="S326" s="65" t="s">
        <v>38</v>
      </c>
      <c r="T326" s="78">
        <v>320</v>
      </c>
      <c r="U326" s="80">
        <f t="shared" si="10"/>
        <v>120.832</v>
      </c>
      <c r="V326" s="78"/>
      <c r="W326" s="79">
        <v>340</v>
      </c>
      <c r="X326" s="80">
        <f t="shared" si="11"/>
        <v>460.832</v>
      </c>
      <c r="Y326" s="86"/>
      <c r="Z326" s="86"/>
      <c r="AA326" s="86"/>
      <c r="AB326" s="86"/>
      <c r="AC326" s="86"/>
    </row>
    <row r="327" customHeight="1" spans="2:29">
      <c r="B327" s="57"/>
      <c r="C327" s="55">
        <v>12939</v>
      </c>
      <c r="D327" s="101" t="s">
        <v>842</v>
      </c>
      <c r="E327" s="57" t="s">
        <v>301</v>
      </c>
      <c r="F327" s="58" t="s">
        <v>37</v>
      </c>
      <c r="G327" s="55">
        <v>240</v>
      </c>
      <c r="H327" s="59">
        <v>1.746</v>
      </c>
      <c r="I327" s="93">
        <v>30763365</v>
      </c>
      <c r="J327" s="107">
        <v>240</v>
      </c>
      <c r="K327" s="108">
        <v>1.746</v>
      </c>
      <c r="L327" s="106">
        <v>43377</v>
      </c>
      <c r="M327" s="57"/>
      <c r="N327" s="78"/>
      <c r="O327" s="116"/>
      <c r="P327" s="117"/>
      <c r="Q327" s="117"/>
      <c r="R327" s="109">
        <v>43382</v>
      </c>
      <c r="S327" s="65" t="s">
        <v>38</v>
      </c>
      <c r="T327" s="78">
        <v>650</v>
      </c>
      <c r="U327" s="80">
        <f t="shared" si="10"/>
        <v>1134.9</v>
      </c>
      <c r="V327" s="78"/>
      <c r="W327" s="79"/>
      <c r="X327" s="80">
        <f t="shared" si="11"/>
        <v>1134.9</v>
      </c>
      <c r="Y327" s="86"/>
      <c r="Z327" s="86"/>
      <c r="AA327" s="86"/>
      <c r="AB327" s="86"/>
      <c r="AC327" s="86"/>
    </row>
    <row r="328" customHeight="1" spans="2:29">
      <c r="B328" s="57"/>
      <c r="C328" s="55">
        <v>12940</v>
      </c>
      <c r="D328" s="101" t="s">
        <v>138</v>
      </c>
      <c r="E328" s="57" t="s">
        <v>451</v>
      </c>
      <c r="F328" s="58" t="s">
        <v>37</v>
      </c>
      <c r="G328" s="55">
        <v>110</v>
      </c>
      <c r="H328" s="59">
        <v>0.704</v>
      </c>
      <c r="I328" s="93">
        <v>30763366</v>
      </c>
      <c r="J328" s="107">
        <v>110</v>
      </c>
      <c r="K328" s="108">
        <v>0.704</v>
      </c>
      <c r="L328" s="106">
        <v>43378</v>
      </c>
      <c r="M328" s="57"/>
      <c r="N328" s="78"/>
      <c r="O328" s="116"/>
      <c r="P328" s="96"/>
      <c r="Q328" s="96" t="s">
        <v>890</v>
      </c>
      <c r="R328" s="109">
        <v>43386</v>
      </c>
      <c r="S328" s="65" t="s">
        <v>38</v>
      </c>
      <c r="T328" s="78">
        <v>540</v>
      </c>
      <c r="U328" s="80">
        <f t="shared" si="10"/>
        <v>380.16</v>
      </c>
      <c r="V328" s="78"/>
      <c r="W328" s="79">
        <f>G328*3+40</f>
        <v>370</v>
      </c>
      <c r="X328" s="80">
        <f t="shared" si="11"/>
        <v>750.16</v>
      </c>
      <c r="Y328" s="86"/>
      <c r="Z328" s="86"/>
      <c r="AA328" s="86"/>
      <c r="AB328" s="86"/>
      <c r="AC328" s="86"/>
    </row>
    <row r="329" customHeight="1" spans="2:29">
      <c r="B329" s="57"/>
      <c r="C329" s="55">
        <v>12942</v>
      </c>
      <c r="D329" s="101" t="s">
        <v>138</v>
      </c>
      <c r="E329" s="57" t="s">
        <v>456</v>
      </c>
      <c r="F329" s="58" t="s">
        <v>37</v>
      </c>
      <c r="G329" s="55">
        <v>562</v>
      </c>
      <c r="H329" s="59">
        <v>3.5968</v>
      </c>
      <c r="I329" s="93">
        <v>30763367</v>
      </c>
      <c r="J329" s="107">
        <v>562</v>
      </c>
      <c r="K329" s="108">
        <v>3.5968</v>
      </c>
      <c r="L329" s="106">
        <v>43379</v>
      </c>
      <c r="M329" s="57"/>
      <c r="N329" s="78"/>
      <c r="O329" s="116"/>
      <c r="P329" s="96"/>
      <c r="Q329" s="96" t="s">
        <v>890</v>
      </c>
      <c r="R329" s="109">
        <v>43386</v>
      </c>
      <c r="S329" s="65" t="s">
        <v>38</v>
      </c>
      <c r="T329" s="78">
        <v>760</v>
      </c>
      <c r="U329" s="80">
        <f t="shared" si="10"/>
        <v>2733.568</v>
      </c>
      <c r="V329" s="78"/>
      <c r="W329" s="79">
        <f>G329*3+40*H329</f>
        <v>1829.872</v>
      </c>
      <c r="X329" s="80">
        <f t="shared" si="11"/>
        <v>4563.44</v>
      </c>
      <c r="Y329" s="86"/>
      <c r="Z329" s="86"/>
      <c r="AA329" s="86"/>
      <c r="AB329" s="86"/>
      <c r="AC329" s="86"/>
    </row>
    <row r="330" customHeight="1" spans="2:29">
      <c r="B330" s="57"/>
      <c r="C330" s="55">
        <v>12945</v>
      </c>
      <c r="D330" s="101" t="s">
        <v>138</v>
      </c>
      <c r="E330" s="57" t="s">
        <v>450</v>
      </c>
      <c r="F330" s="58" t="s">
        <v>37</v>
      </c>
      <c r="G330" s="55">
        <v>88</v>
      </c>
      <c r="H330" s="59">
        <v>0.5632</v>
      </c>
      <c r="I330" s="93">
        <v>30763368</v>
      </c>
      <c r="J330" s="107">
        <v>88</v>
      </c>
      <c r="K330" s="108">
        <v>0.5632</v>
      </c>
      <c r="L330" s="106">
        <v>43377</v>
      </c>
      <c r="M330" s="57"/>
      <c r="N330" s="78"/>
      <c r="O330" s="116"/>
      <c r="P330" s="117"/>
      <c r="Q330" s="117"/>
      <c r="R330" s="109">
        <v>43382</v>
      </c>
      <c r="S330" s="65" t="s">
        <v>38</v>
      </c>
      <c r="T330" s="78">
        <v>580</v>
      </c>
      <c r="U330" s="80">
        <f t="shared" si="10"/>
        <v>326.656</v>
      </c>
      <c r="V330" s="78"/>
      <c r="W330" s="79">
        <v>340</v>
      </c>
      <c r="X330" s="80">
        <f t="shared" si="11"/>
        <v>666.656</v>
      </c>
      <c r="Y330" s="86"/>
      <c r="Z330" s="86"/>
      <c r="AA330" s="86"/>
      <c r="AB330" s="86"/>
      <c r="AC330" s="86"/>
    </row>
    <row r="331" customHeight="1" spans="2:29">
      <c r="B331" s="57"/>
      <c r="C331" s="55">
        <v>12946</v>
      </c>
      <c r="D331" s="101" t="s">
        <v>138</v>
      </c>
      <c r="E331" s="57" t="s">
        <v>668</v>
      </c>
      <c r="F331" s="58" t="s">
        <v>37</v>
      </c>
      <c r="G331" s="55">
        <v>165</v>
      </c>
      <c r="H331" s="59">
        <v>1.056</v>
      </c>
      <c r="I331" s="93">
        <v>30763369</v>
      </c>
      <c r="J331" s="107">
        <v>165</v>
      </c>
      <c r="K331" s="108">
        <v>1.056</v>
      </c>
      <c r="L331" s="106">
        <v>43377</v>
      </c>
      <c r="M331" s="57"/>
      <c r="N331" s="78"/>
      <c r="O331" s="116"/>
      <c r="P331" s="117"/>
      <c r="Q331" s="117"/>
      <c r="R331" s="109">
        <v>43382</v>
      </c>
      <c r="S331" s="65" t="s">
        <v>38</v>
      </c>
      <c r="T331" s="78">
        <v>580</v>
      </c>
      <c r="U331" s="80">
        <f t="shared" si="10"/>
        <v>612.48</v>
      </c>
      <c r="V331" s="78"/>
      <c r="W331" s="79">
        <f>G331*3+40*H331</f>
        <v>537.24</v>
      </c>
      <c r="X331" s="80">
        <f t="shared" si="11"/>
        <v>1149.72</v>
      </c>
      <c r="Y331" s="86"/>
      <c r="Z331" s="86"/>
      <c r="AA331" s="86"/>
      <c r="AB331" s="86"/>
      <c r="AC331" s="86"/>
    </row>
    <row r="332" customHeight="1" spans="2:29">
      <c r="B332" s="57"/>
      <c r="C332" s="55">
        <v>12947</v>
      </c>
      <c r="D332" s="101" t="s">
        <v>138</v>
      </c>
      <c r="E332" s="57" t="s">
        <v>702</v>
      </c>
      <c r="F332" s="58" t="s">
        <v>37</v>
      </c>
      <c r="G332" s="55">
        <v>80</v>
      </c>
      <c r="H332" s="59">
        <v>0.512</v>
      </c>
      <c r="I332" s="93">
        <v>30763370</v>
      </c>
      <c r="J332" s="107">
        <v>80</v>
      </c>
      <c r="K332" s="108">
        <v>0.512</v>
      </c>
      <c r="L332" s="106">
        <v>43378</v>
      </c>
      <c r="M332" s="57"/>
      <c r="N332" s="78"/>
      <c r="O332" s="116"/>
      <c r="P332" s="117"/>
      <c r="Q332" s="117"/>
      <c r="R332" s="109">
        <v>43383</v>
      </c>
      <c r="S332" s="65" t="s">
        <v>38</v>
      </c>
      <c r="T332" s="78">
        <v>540</v>
      </c>
      <c r="U332" s="80">
        <f t="shared" si="10"/>
        <v>276.48</v>
      </c>
      <c r="V332" s="78"/>
      <c r="W332" s="79">
        <v>340</v>
      </c>
      <c r="X332" s="80">
        <f t="shared" si="11"/>
        <v>616.48</v>
      </c>
      <c r="Y332" s="86"/>
      <c r="Z332" s="86"/>
      <c r="AA332" s="86"/>
      <c r="AB332" s="86"/>
      <c r="AC332" s="86"/>
    </row>
    <row r="333" customHeight="1" spans="2:29">
      <c r="B333" s="57"/>
      <c r="C333" s="55">
        <v>12950</v>
      </c>
      <c r="D333" s="101" t="s">
        <v>138</v>
      </c>
      <c r="E333" s="57" t="s">
        <v>454</v>
      </c>
      <c r="F333" s="58" t="s">
        <v>37</v>
      </c>
      <c r="G333" s="55">
        <v>58</v>
      </c>
      <c r="H333" s="59">
        <v>0.3712</v>
      </c>
      <c r="I333" s="93">
        <v>30763371</v>
      </c>
      <c r="J333" s="107">
        <v>58</v>
      </c>
      <c r="K333" s="108">
        <v>0.3712</v>
      </c>
      <c r="L333" s="106">
        <v>43377</v>
      </c>
      <c r="M333" s="57"/>
      <c r="N333" s="78"/>
      <c r="O333" s="116"/>
      <c r="P333" s="96"/>
      <c r="Q333" s="96" t="s">
        <v>890</v>
      </c>
      <c r="R333" s="109">
        <v>43383</v>
      </c>
      <c r="S333" s="65" t="s">
        <v>38</v>
      </c>
      <c r="T333" s="78">
        <v>580</v>
      </c>
      <c r="U333" s="80">
        <f t="shared" si="10"/>
        <v>215.296</v>
      </c>
      <c r="V333" s="78"/>
      <c r="W333" s="79">
        <v>340</v>
      </c>
      <c r="X333" s="80">
        <f t="shared" si="11"/>
        <v>555.296</v>
      </c>
      <c r="Y333" s="86"/>
      <c r="Z333" s="86"/>
      <c r="AA333" s="86"/>
      <c r="AB333" s="86"/>
      <c r="AC333" s="86"/>
    </row>
    <row r="334" customHeight="1" spans="2:29">
      <c r="B334" s="57"/>
      <c r="C334" s="55">
        <v>12979</v>
      </c>
      <c r="D334" s="101" t="s">
        <v>767</v>
      </c>
      <c r="E334" s="57" t="s">
        <v>168</v>
      </c>
      <c r="F334" s="58" t="s">
        <v>37</v>
      </c>
      <c r="G334" s="55">
        <v>686</v>
      </c>
      <c r="H334" s="59">
        <v>4.3622</v>
      </c>
      <c r="I334" s="93">
        <v>30763372</v>
      </c>
      <c r="J334" s="107">
        <v>686</v>
      </c>
      <c r="K334" s="108">
        <v>4.3622</v>
      </c>
      <c r="L334" s="106">
        <v>43377</v>
      </c>
      <c r="M334" s="57"/>
      <c r="N334" s="78"/>
      <c r="O334" s="116"/>
      <c r="P334" s="117"/>
      <c r="Q334" s="117"/>
      <c r="R334" s="109">
        <v>43382</v>
      </c>
      <c r="S334" s="65" t="s">
        <v>38</v>
      </c>
      <c r="T334" s="78">
        <v>582</v>
      </c>
      <c r="U334" s="80">
        <f t="shared" si="10"/>
        <v>2538.8004</v>
      </c>
      <c r="V334" s="78"/>
      <c r="W334" s="79"/>
      <c r="X334" s="80">
        <f t="shared" si="11"/>
        <v>2538.8004</v>
      </c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>
        <f>SUM(G4:G334)</f>
        <v>170806</v>
      </c>
      <c r="H335" s="59">
        <f>SUM(H4:H334)</f>
        <v>1237.1859</v>
      </c>
      <c r="I335" s="57"/>
      <c r="J335" s="55">
        <f>SUM(J4:J334)</f>
        <v>170806</v>
      </c>
      <c r="K335" s="59">
        <f>SUM(K4:K334)</f>
        <v>1237.1859</v>
      </c>
      <c r="L335" s="57"/>
      <c r="M335" s="57"/>
      <c r="N335" s="78"/>
      <c r="O335" s="116"/>
      <c r="P335" s="117"/>
      <c r="Q335" s="78"/>
      <c r="R335" s="78"/>
      <c r="S335" s="78"/>
      <c r="T335" s="78"/>
      <c r="U335" s="118">
        <f>SUM(U4:U334)</f>
        <v>697252.5235</v>
      </c>
      <c r="V335" s="118"/>
      <c r="W335" s="118">
        <f>SUM(W4:W334)</f>
        <v>27050.376</v>
      </c>
      <c r="X335" s="86">
        <f t="shared" si="11"/>
        <v>724302.8995</v>
      </c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7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7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4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4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7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4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7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4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57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57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5"/>
      <c r="K396" s="59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115"/>
      <c r="C397" s="55"/>
      <c r="D397" s="101"/>
      <c r="E397" s="57"/>
      <c r="F397" s="58"/>
      <c r="G397" s="55"/>
      <c r="H397" s="59"/>
      <c r="I397" s="57"/>
      <c r="J397" s="55"/>
      <c r="K397" s="59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7"/>
      <c r="K398" s="57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89"/>
      <c r="C399" s="55"/>
      <c r="D399" s="101"/>
      <c r="E399" s="57"/>
      <c r="F399" s="58"/>
      <c r="G399" s="55"/>
      <c r="H399" s="59"/>
      <c r="I399" s="57"/>
      <c r="J399" s="57"/>
      <c r="K399" s="57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115"/>
      <c r="C401" s="55"/>
      <c r="D401" s="101"/>
      <c r="E401" s="57"/>
      <c r="F401" s="112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115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4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7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4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7"/>
      <c r="C418" s="55"/>
      <c r="D418" s="101"/>
      <c r="E418" s="57"/>
      <c r="F418" s="58"/>
      <c r="G418" s="55"/>
      <c r="H418" s="59"/>
      <c r="I418" s="57"/>
      <c r="J418" s="55"/>
      <c r="K418" s="59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5"/>
      <c r="K419" s="59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4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2:29">
      <c r="B762" s="57"/>
      <c r="C762" s="55"/>
      <c r="D762" s="101"/>
      <c r="E762" s="57"/>
      <c r="F762" s="58"/>
      <c r="G762" s="55"/>
      <c r="H762" s="59"/>
      <c r="I762" s="57"/>
      <c r="J762" s="57"/>
      <c r="K762" s="57"/>
      <c r="L762" s="57"/>
      <c r="M762" s="57"/>
      <c r="N762" s="78"/>
      <c r="O762" s="116"/>
      <c r="P762" s="117"/>
      <c r="Q762" s="78"/>
      <c r="R762" s="78"/>
      <c r="S762" s="78"/>
      <c r="T762" s="78"/>
      <c r="U762" s="86"/>
      <c r="V762" s="86"/>
      <c r="W762" s="86"/>
      <c r="X762" s="86"/>
      <c r="Y762" s="86"/>
      <c r="Z762" s="86"/>
      <c r="AA762" s="86"/>
      <c r="AB762" s="86"/>
      <c r="AC762" s="86"/>
    </row>
    <row r="763" customHeight="1" spans="2:29">
      <c r="B763" s="57"/>
      <c r="C763" s="55"/>
      <c r="D763" s="101"/>
      <c r="E763" s="57"/>
      <c r="F763" s="58"/>
      <c r="G763" s="55"/>
      <c r="H763" s="59"/>
      <c r="I763" s="57"/>
      <c r="J763" s="57"/>
      <c r="K763" s="57"/>
      <c r="L763" s="57"/>
      <c r="M763" s="57"/>
      <c r="N763" s="78"/>
      <c r="O763" s="116"/>
      <c r="P763" s="117"/>
      <c r="Q763" s="78"/>
      <c r="R763" s="78"/>
      <c r="S763" s="78"/>
      <c r="T763" s="78"/>
      <c r="U763" s="86"/>
      <c r="V763" s="86"/>
      <c r="W763" s="86"/>
      <c r="X763" s="86"/>
      <c r="Y763" s="86"/>
      <c r="Z763" s="86"/>
      <c r="AA763" s="86"/>
      <c r="AB763" s="86"/>
      <c r="AC763" s="86"/>
    </row>
    <row r="764" customHeight="1" spans="3:3">
      <c r="C764" s="55"/>
    </row>
    <row r="765" customHeight="1" spans="3:3">
      <c r="C765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U763"/>
  <sheetViews>
    <sheetView topLeftCell="A181" workbookViewId="0">
      <selection activeCell="A62" sqref="A4:IV62"/>
    </sheetView>
  </sheetViews>
  <sheetFormatPr defaultColWidth="9" defaultRowHeight="20.1" customHeight="1"/>
  <cols>
    <col min="1" max="1" width="9" style="38"/>
    <col min="2" max="2" width="10.75" style="39" customWidth="1"/>
    <col min="3" max="3" width="9.25" style="39" customWidth="1"/>
    <col min="4" max="4" width="33.75" style="40" customWidth="1"/>
    <col min="5" max="5" width="16.5" style="39" customWidth="1"/>
    <col min="6" max="6" width="9" style="41"/>
    <col min="7" max="7" width="9.875" style="42" customWidth="1"/>
    <col min="8" max="8" width="11.125" style="43" customWidth="1"/>
    <col min="9" max="11" width="10.375" style="39" customWidth="1"/>
    <col min="12" max="12" width="12.625" style="39" customWidth="1"/>
    <col min="13" max="13" width="11" style="39" customWidth="1"/>
    <col min="14" max="14" width="9.25" style="44" hidden="1" customWidth="1"/>
    <col min="15" max="15" width="15.625" style="45" customWidth="1"/>
    <col min="16" max="16" width="26.125" style="46" hidden="1" customWidth="1"/>
    <col min="17" max="17" width="10.5" style="44" customWidth="1"/>
    <col min="18" max="18" width="9.625" style="44" customWidth="1"/>
    <col min="19" max="19" width="10.875" style="44" customWidth="1"/>
    <col min="20" max="20" width="11.125" style="44" customWidth="1"/>
    <col min="21" max="21" width="10.25" style="38" customWidth="1"/>
    <col min="22" max="22" width="9" style="38"/>
    <col min="23" max="24" width="10.25" style="38" customWidth="1"/>
    <col min="25" max="16384" width="9" style="38"/>
  </cols>
  <sheetData>
    <row r="1" s="35" customFormat="1" customHeight="1" spans="2:20">
      <c r="B1" s="47" t="s">
        <v>905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="35" customFormat="1" customHeight="1" spans="2:29">
      <c r="B2" s="48" t="s">
        <v>1</v>
      </c>
      <c r="C2" s="48"/>
      <c r="D2" s="48"/>
      <c r="E2" s="48"/>
      <c r="F2" s="48"/>
      <c r="G2" s="48"/>
      <c r="H2" s="48"/>
      <c r="I2" s="66" t="s">
        <v>2</v>
      </c>
      <c r="J2" s="66"/>
      <c r="K2" s="66"/>
      <c r="L2" s="66"/>
      <c r="M2" s="66"/>
      <c r="N2" s="66"/>
      <c r="O2" s="67" t="s">
        <v>3</v>
      </c>
      <c r="P2" s="67"/>
      <c r="Q2" s="67" t="s">
        <v>4</v>
      </c>
      <c r="R2" s="67"/>
      <c r="S2" s="67"/>
      <c r="T2" s="73" t="s">
        <v>5</v>
      </c>
      <c r="U2" s="73"/>
      <c r="V2" s="74" t="s">
        <v>6</v>
      </c>
      <c r="W2" s="74"/>
      <c r="X2" s="75" t="s">
        <v>7</v>
      </c>
      <c r="Y2" s="81" t="s">
        <v>8</v>
      </c>
      <c r="Z2" s="81"/>
      <c r="AA2" s="81"/>
      <c r="AB2" s="81"/>
      <c r="AC2" s="81"/>
    </row>
    <row r="3" s="36" customFormat="1" ht="26.25" customHeight="1" spans="2:29">
      <c r="B3" s="49" t="s">
        <v>9</v>
      </c>
      <c r="C3" s="50" t="s">
        <v>10</v>
      </c>
      <c r="D3" s="50" t="s">
        <v>11</v>
      </c>
      <c r="E3" s="50" t="s">
        <v>12</v>
      </c>
      <c r="F3" s="51" t="s">
        <v>13</v>
      </c>
      <c r="G3" s="52" t="s">
        <v>14</v>
      </c>
      <c r="H3" s="53" t="s">
        <v>15</v>
      </c>
      <c r="I3" s="68" t="s">
        <v>16</v>
      </c>
      <c r="J3" s="68" t="s">
        <v>17</v>
      </c>
      <c r="K3" s="68" t="s">
        <v>18</v>
      </c>
      <c r="L3" s="68" t="s">
        <v>19</v>
      </c>
      <c r="M3" s="68" t="s">
        <v>20</v>
      </c>
      <c r="N3" s="69" t="s">
        <v>21</v>
      </c>
      <c r="O3" s="70" t="s">
        <v>22</v>
      </c>
      <c r="P3" s="69" t="s">
        <v>23</v>
      </c>
      <c r="Q3" s="69" t="s">
        <v>24</v>
      </c>
      <c r="R3" s="69" t="s">
        <v>25</v>
      </c>
      <c r="S3" s="69" t="s">
        <v>26</v>
      </c>
      <c r="T3" s="76" t="s">
        <v>27</v>
      </c>
      <c r="U3" s="76" t="s">
        <v>28</v>
      </c>
      <c r="V3" s="73" t="s">
        <v>29</v>
      </c>
      <c r="W3" s="73" t="s">
        <v>28</v>
      </c>
      <c r="X3" s="77"/>
      <c r="Y3" s="81" t="s">
        <v>30</v>
      </c>
      <c r="Z3" s="81" t="s">
        <v>31</v>
      </c>
      <c r="AA3" s="81" t="s">
        <v>32</v>
      </c>
      <c r="AB3" s="82" t="s">
        <v>33</v>
      </c>
      <c r="AC3" s="83" t="s">
        <v>34</v>
      </c>
    </row>
    <row r="4" customFormat="1" customHeight="1" spans="2:255">
      <c r="B4" s="54">
        <v>43381</v>
      </c>
      <c r="C4" s="55">
        <v>13112</v>
      </c>
      <c r="D4" s="56" t="s">
        <v>138</v>
      </c>
      <c r="E4" s="57" t="s">
        <v>558</v>
      </c>
      <c r="F4" s="58" t="s">
        <v>37</v>
      </c>
      <c r="G4" s="55">
        <v>105</v>
      </c>
      <c r="H4" s="59">
        <v>0.672</v>
      </c>
      <c r="I4" s="93">
        <v>30763334</v>
      </c>
      <c r="J4" s="107">
        <v>105</v>
      </c>
      <c r="K4" s="108">
        <v>0.672</v>
      </c>
      <c r="L4" s="64">
        <v>43383</v>
      </c>
      <c r="M4" s="95"/>
      <c r="N4" s="96"/>
      <c r="O4" s="96"/>
      <c r="P4" s="96"/>
      <c r="Q4" s="97"/>
      <c r="R4" s="98">
        <v>43388</v>
      </c>
      <c r="S4" s="99" t="s">
        <v>38</v>
      </c>
      <c r="T4" s="78">
        <v>540</v>
      </c>
      <c r="U4" s="80">
        <f t="shared" ref="U4:U67" si="0">T4*H4</f>
        <v>362.88</v>
      </c>
      <c r="V4" s="78"/>
      <c r="W4" s="79">
        <f>40+G4*3</f>
        <v>355</v>
      </c>
      <c r="X4" s="80">
        <f t="shared" ref="X4:X67" si="1">W4+U4</f>
        <v>717.88</v>
      </c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</row>
    <row r="5" customFormat="1" customHeight="1" spans="2:255">
      <c r="B5" s="54"/>
      <c r="C5" s="55">
        <v>13113</v>
      </c>
      <c r="D5" s="56" t="s">
        <v>138</v>
      </c>
      <c r="E5" s="57" t="s">
        <v>453</v>
      </c>
      <c r="F5" s="58" t="s">
        <v>37</v>
      </c>
      <c r="G5" s="55">
        <v>131</v>
      </c>
      <c r="H5" s="59">
        <v>0.8384</v>
      </c>
      <c r="I5" s="93">
        <v>30763335</v>
      </c>
      <c r="J5" s="107">
        <v>131</v>
      </c>
      <c r="K5" s="108">
        <v>0.8384</v>
      </c>
      <c r="L5" s="64">
        <v>43383</v>
      </c>
      <c r="M5" s="95"/>
      <c r="N5" s="96"/>
      <c r="O5" s="96"/>
      <c r="P5" s="96"/>
      <c r="Q5" s="97"/>
      <c r="R5" s="98">
        <v>43389</v>
      </c>
      <c r="S5" s="99" t="s">
        <v>38</v>
      </c>
      <c r="T5" s="78">
        <v>580</v>
      </c>
      <c r="U5" s="80">
        <f t="shared" si="0"/>
        <v>486.272</v>
      </c>
      <c r="V5" s="78"/>
      <c r="W5" s="79">
        <f>40+G5*3</f>
        <v>433</v>
      </c>
      <c r="X5" s="80">
        <f t="shared" si="1"/>
        <v>919.272</v>
      </c>
      <c r="Y5" s="84"/>
      <c r="Z5" s="84"/>
      <c r="AA5" s="84"/>
      <c r="AB5" s="84"/>
      <c r="AC5" s="84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</row>
    <row r="6" customFormat="1" customHeight="1" spans="2:255">
      <c r="B6" s="54"/>
      <c r="C6" s="55">
        <v>13114</v>
      </c>
      <c r="D6" s="56" t="s">
        <v>138</v>
      </c>
      <c r="E6" s="57" t="s">
        <v>705</v>
      </c>
      <c r="F6" s="58" t="s">
        <v>37</v>
      </c>
      <c r="G6" s="55">
        <v>55</v>
      </c>
      <c r="H6" s="59">
        <v>0.352</v>
      </c>
      <c r="I6" s="93">
        <v>30763336</v>
      </c>
      <c r="J6" s="107">
        <v>55</v>
      </c>
      <c r="K6" s="108">
        <v>0.352</v>
      </c>
      <c r="L6" s="64">
        <v>43383</v>
      </c>
      <c r="M6" s="95"/>
      <c r="N6" s="96"/>
      <c r="O6" s="96"/>
      <c r="P6" s="96"/>
      <c r="Q6" s="97" t="s">
        <v>906</v>
      </c>
      <c r="R6" s="98">
        <v>43387</v>
      </c>
      <c r="S6" s="99" t="s">
        <v>38</v>
      </c>
      <c r="T6" s="78">
        <v>260</v>
      </c>
      <c r="U6" s="80">
        <f t="shared" si="0"/>
        <v>91.52</v>
      </c>
      <c r="V6" s="78"/>
      <c r="W6" s="79">
        <v>340</v>
      </c>
      <c r="X6" s="80">
        <f t="shared" si="1"/>
        <v>431.52</v>
      </c>
      <c r="Y6" s="84"/>
      <c r="Z6" s="84"/>
      <c r="AA6" s="84"/>
      <c r="AB6" s="84"/>
      <c r="AC6" s="84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</row>
    <row r="7" customFormat="1" customHeight="1" spans="2:255">
      <c r="B7" s="54"/>
      <c r="C7" s="55">
        <v>13115</v>
      </c>
      <c r="D7" s="56" t="s">
        <v>138</v>
      </c>
      <c r="E7" s="57" t="s">
        <v>560</v>
      </c>
      <c r="F7" s="58" t="s">
        <v>37</v>
      </c>
      <c r="G7" s="55">
        <v>76</v>
      </c>
      <c r="H7" s="59">
        <v>0.4864</v>
      </c>
      <c r="I7" s="93">
        <v>30763337</v>
      </c>
      <c r="J7" s="107">
        <v>76</v>
      </c>
      <c r="K7" s="108">
        <v>0.4864</v>
      </c>
      <c r="L7" s="64">
        <v>43383</v>
      </c>
      <c r="M7" s="95"/>
      <c r="N7" s="96"/>
      <c r="O7" s="96"/>
      <c r="P7" s="96"/>
      <c r="Q7" s="97"/>
      <c r="R7" s="98">
        <v>43388</v>
      </c>
      <c r="S7" s="99" t="s">
        <v>38</v>
      </c>
      <c r="T7" s="78">
        <v>320</v>
      </c>
      <c r="U7" s="80">
        <f t="shared" si="0"/>
        <v>155.648</v>
      </c>
      <c r="V7" s="78"/>
      <c r="W7" s="79">
        <v>340</v>
      </c>
      <c r="X7" s="80">
        <f t="shared" si="1"/>
        <v>495.648</v>
      </c>
      <c r="Y7" s="86"/>
      <c r="Z7" s="86"/>
      <c r="AA7" s="86"/>
      <c r="AB7" s="86"/>
      <c r="AC7" s="86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</row>
    <row r="8" s="37" customFormat="1" ht="18" customHeight="1" spans="2:29">
      <c r="B8" s="54"/>
      <c r="C8" s="55">
        <v>13116</v>
      </c>
      <c r="D8" s="56" t="s">
        <v>138</v>
      </c>
      <c r="E8" s="57" t="s">
        <v>455</v>
      </c>
      <c r="F8" s="58" t="s">
        <v>37</v>
      </c>
      <c r="G8" s="55">
        <v>70</v>
      </c>
      <c r="H8" s="59">
        <v>0.448</v>
      </c>
      <c r="I8" s="93">
        <v>30763338</v>
      </c>
      <c r="J8" s="107">
        <v>70</v>
      </c>
      <c r="K8" s="108">
        <v>0.448</v>
      </c>
      <c r="L8" s="64">
        <v>43382</v>
      </c>
      <c r="M8" s="95"/>
      <c r="N8" s="96"/>
      <c r="O8" s="96"/>
      <c r="P8" s="96"/>
      <c r="Q8" s="97"/>
      <c r="R8" s="98">
        <v>43389</v>
      </c>
      <c r="S8" s="99" t="s">
        <v>38</v>
      </c>
      <c r="T8" s="78">
        <v>780</v>
      </c>
      <c r="U8" s="80">
        <f t="shared" si="0"/>
        <v>349.44</v>
      </c>
      <c r="V8" s="78"/>
      <c r="W8" s="79">
        <v>340</v>
      </c>
      <c r="X8" s="80">
        <f t="shared" si="1"/>
        <v>689.44</v>
      </c>
      <c r="Y8" s="87"/>
      <c r="Z8" s="87"/>
      <c r="AA8" s="87"/>
      <c r="AB8" s="87"/>
      <c r="AC8" s="87"/>
    </row>
    <row r="9" customFormat="1" customHeight="1" spans="2:255">
      <c r="B9" s="54"/>
      <c r="C9" s="55">
        <v>13117</v>
      </c>
      <c r="D9" s="56" t="s">
        <v>138</v>
      </c>
      <c r="E9" s="57" t="s">
        <v>457</v>
      </c>
      <c r="F9" s="58" t="s">
        <v>37</v>
      </c>
      <c r="G9" s="55">
        <v>307</v>
      </c>
      <c r="H9" s="59">
        <v>1.9648</v>
      </c>
      <c r="I9" s="93">
        <v>30763339</v>
      </c>
      <c r="J9" s="107">
        <v>307</v>
      </c>
      <c r="K9" s="108">
        <v>1.9648</v>
      </c>
      <c r="L9" s="64">
        <v>43382</v>
      </c>
      <c r="M9" s="95"/>
      <c r="N9" s="96"/>
      <c r="O9" s="96"/>
      <c r="P9" s="96"/>
      <c r="Q9" s="97"/>
      <c r="R9" s="98">
        <v>43388</v>
      </c>
      <c r="S9" s="99" t="s">
        <v>38</v>
      </c>
      <c r="T9" s="78">
        <v>670</v>
      </c>
      <c r="U9" s="80">
        <f t="shared" si="0"/>
        <v>1316.416</v>
      </c>
      <c r="V9" s="78"/>
      <c r="W9" s="79">
        <f>H9*40+G9*3</f>
        <v>999.592</v>
      </c>
      <c r="X9" s="80">
        <f t="shared" si="1"/>
        <v>2316.008</v>
      </c>
      <c r="Y9" s="86"/>
      <c r="Z9" s="86"/>
      <c r="AA9" s="86"/>
      <c r="AB9" s="86"/>
      <c r="AC9" s="86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</row>
    <row r="10" customFormat="1" customHeight="1" spans="2:255">
      <c r="B10" s="54"/>
      <c r="C10" s="55">
        <v>13118</v>
      </c>
      <c r="D10" s="56" t="s">
        <v>138</v>
      </c>
      <c r="E10" s="57" t="s">
        <v>461</v>
      </c>
      <c r="F10" s="58" t="s">
        <v>37</v>
      </c>
      <c r="G10" s="55">
        <v>547</v>
      </c>
      <c r="H10" s="59">
        <v>3.5008</v>
      </c>
      <c r="I10" s="93">
        <v>30763340</v>
      </c>
      <c r="J10" s="107">
        <v>547</v>
      </c>
      <c r="K10" s="108">
        <v>3.5008</v>
      </c>
      <c r="L10" s="64">
        <v>43382</v>
      </c>
      <c r="M10" s="95"/>
      <c r="N10" s="96"/>
      <c r="O10" s="96"/>
      <c r="P10" s="96"/>
      <c r="Q10" s="97"/>
      <c r="R10" s="98">
        <v>43388</v>
      </c>
      <c r="S10" s="99" t="s">
        <v>38</v>
      </c>
      <c r="T10" s="78">
        <v>764</v>
      </c>
      <c r="U10" s="80">
        <f t="shared" si="0"/>
        <v>2674.6112</v>
      </c>
      <c r="V10" s="78"/>
      <c r="W10" s="79">
        <f>H10*40+G10*3</f>
        <v>1781.032</v>
      </c>
      <c r="X10" s="80">
        <f t="shared" si="1"/>
        <v>4455.6432</v>
      </c>
      <c r="Y10" s="86"/>
      <c r="Z10" s="86"/>
      <c r="AA10" s="86"/>
      <c r="AB10" s="86"/>
      <c r="AC10" s="86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</row>
    <row r="11" customFormat="1" customHeight="1" spans="2:255">
      <c r="B11" s="54"/>
      <c r="C11" s="55">
        <v>13119</v>
      </c>
      <c r="D11" s="56" t="s">
        <v>138</v>
      </c>
      <c r="E11" s="57" t="s">
        <v>458</v>
      </c>
      <c r="F11" s="58" t="s">
        <v>37</v>
      </c>
      <c r="G11" s="55">
        <v>278</v>
      </c>
      <c r="H11" s="59">
        <v>1.7792</v>
      </c>
      <c r="I11" s="93">
        <v>30763341</v>
      </c>
      <c r="J11" s="107">
        <v>278</v>
      </c>
      <c r="K11" s="108">
        <v>1.7792</v>
      </c>
      <c r="L11" s="64">
        <v>43383</v>
      </c>
      <c r="M11" s="95"/>
      <c r="N11" s="96"/>
      <c r="O11" s="96"/>
      <c r="P11" s="96"/>
      <c r="Q11" s="97"/>
      <c r="R11" s="98">
        <v>43388</v>
      </c>
      <c r="S11" s="99" t="s">
        <v>38</v>
      </c>
      <c r="T11" s="78">
        <v>500</v>
      </c>
      <c r="U11" s="80">
        <f t="shared" si="0"/>
        <v>889.6</v>
      </c>
      <c r="V11" s="78"/>
      <c r="W11" s="79">
        <f>H11*40+G11*3</f>
        <v>905.168</v>
      </c>
      <c r="X11" s="80">
        <f t="shared" si="1"/>
        <v>1794.768</v>
      </c>
      <c r="Y11" s="86"/>
      <c r="Z11" s="86"/>
      <c r="AA11" s="86"/>
      <c r="AB11" s="86"/>
      <c r="AC11" s="86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</row>
    <row r="12" customFormat="1" ht="20.25" customHeight="1" spans="2:255">
      <c r="B12" s="54"/>
      <c r="C12" s="55">
        <v>13120</v>
      </c>
      <c r="D12" s="56" t="s">
        <v>138</v>
      </c>
      <c r="E12" s="57" t="s">
        <v>459</v>
      </c>
      <c r="F12" s="58" t="s">
        <v>37</v>
      </c>
      <c r="G12" s="55">
        <v>157</v>
      </c>
      <c r="H12" s="59">
        <v>1.0048</v>
      </c>
      <c r="I12" s="93">
        <v>30763342</v>
      </c>
      <c r="J12" s="107">
        <v>157</v>
      </c>
      <c r="K12" s="108">
        <v>1.0048</v>
      </c>
      <c r="L12" s="64">
        <v>43383</v>
      </c>
      <c r="M12" s="95"/>
      <c r="N12" s="96"/>
      <c r="O12" s="96"/>
      <c r="P12" s="96"/>
      <c r="Q12" s="97"/>
      <c r="R12" s="98">
        <v>43388</v>
      </c>
      <c r="S12" s="99" t="s">
        <v>38</v>
      </c>
      <c r="T12" s="78">
        <v>540</v>
      </c>
      <c r="U12" s="80">
        <f t="shared" si="0"/>
        <v>542.592</v>
      </c>
      <c r="V12" s="78"/>
      <c r="W12" s="79">
        <f>H12*40+G12*3</f>
        <v>511.192</v>
      </c>
      <c r="X12" s="80">
        <f t="shared" si="1"/>
        <v>1053.784</v>
      </c>
      <c r="Y12" s="86"/>
      <c r="Z12" s="86"/>
      <c r="AA12" s="86"/>
      <c r="AB12" s="86"/>
      <c r="AC12" s="86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</row>
    <row r="13" customFormat="1" customHeight="1" spans="2:255">
      <c r="B13" s="54"/>
      <c r="C13" s="55">
        <v>13121</v>
      </c>
      <c r="D13" s="56" t="s">
        <v>138</v>
      </c>
      <c r="E13" s="57" t="s">
        <v>139</v>
      </c>
      <c r="F13" s="58" t="s">
        <v>37</v>
      </c>
      <c r="G13" s="55">
        <v>105</v>
      </c>
      <c r="H13" s="59">
        <v>0.672</v>
      </c>
      <c r="I13" s="93">
        <v>30763343</v>
      </c>
      <c r="J13" s="107">
        <v>105</v>
      </c>
      <c r="K13" s="108">
        <v>0.672</v>
      </c>
      <c r="L13" s="64">
        <v>43383</v>
      </c>
      <c r="M13" s="95"/>
      <c r="N13" s="96"/>
      <c r="O13" s="96"/>
      <c r="P13" s="96"/>
      <c r="Q13" s="97"/>
      <c r="R13" s="98">
        <v>43389</v>
      </c>
      <c r="S13" s="99" t="s">
        <v>38</v>
      </c>
      <c r="T13" s="78">
        <v>635</v>
      </c>
      <c r="U13" s="80">
        <f t="shared" si="0"/>
        <v>426.72</v>
      </c>
      <c r="V13" s="78"/>
      <c r="W13" s="79">
        <f>40+G13*3</f>
        <v>355</v>
      </c>
      <c r="X13" s="80">
        <f t="shared" si="1"/>
        <v>781.72</v>
      </c>
      <c r="Y13" s="86"/>
      <c r="Z13" s="86"/>
      <c r="AA13" s="86"/>
      <c r="AB13" s="86"/>
      <c r="AC13" s="86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</row>
    <row r="14" customFormat="1" customHeight="1" spans="2:255">
      <c r="B14" s="54"/>
      <c r="C14" s="55">
        <v>13122</v>
      </c>
      <c r="D14" s="56" t="s">
        <v>138</v>
      </c>
      <c r="E14" s="57" t="s">
        <v>707</v>
      </c>
      <c r="F14" s="58" t="s">
        <v>37</v>
      </c>
      <c r="G14" s="55">
        <v>66</v>
      </c>
      <c r="H14" s="59">
        <v>0.4224</v>
      </c>
      <c r="I14" s="93">
        <v>30763344</v>
      </c>
      <c r="J14" s="107">
        <v>66</v>
      </c>
      <c r="K14" s="108">
        <v>0.4224</v>
      </c>
      <c r="L14" s="64">
        <v>43383</v>
      </c>
      <c r="M14" s="95"/>
      <c r="N14" s="96"/>
      <c r="O14" s="96"/>
      <c r="P14" s="96"/>
      <c r="Q14" s="97"/>
      <c r="R14" s="98">
        <v>43389</v>
      </c>
      <c r="S14" s="99" t="s">
        <v>38</v>
      </c>
      <c r="T14" s="78">
        <v>430</v>
      </c>
      <c r="U14" s="80">
        <f t="shared" si="0"/>
        <v>181.632</v>
      </c>
      <c r="V14" s="78"/>
      <c r="W14" s="79">
        <v>340</v>
      </c>
      <c r="X14" s="80">
        <f t="shared" si="1"/>
        <v>521.632</v>
      </c>
      <c r="Y14" s="86"/>
      <c r="Z14" s="86"/>
      <c r="AA14" s="86"/>
      <c r="AB14" s="86"/>
      <c r="AC14" s="86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</row>
    <row r="15" customFormat="1" customHeight="1" spans="2:255">
      <c r="B15" s="54"/>
      <c r="C15" s="55">
        <v>13123</v>
      </c>
      <c r="D15" s="56" t="s">
        <v>138</v>
      </c>
      <c r="E15" s="57" t="s">
        <v>708</v>
      </c>
      <c r="F15" s="58" t="s">
        <v>37</v>
      </c>
      <c r="G15" s="55">
        <v>60</v>
      </c>
      <c r="H15" s="59">
        <v>0.384</v>
      </c>
      <c r="I15" s="93">
        <v>30763306</v>
      </c>
      <c r="J15" s="107">
        <v>60</v>
      </c>
      <c r="K15" s="108">
        <v>0.384</v>
      </c>
      <c r="L15" s="64">
        <v>43383</v>
      </c>
      <c r="M15" s="95"/>
      <c r="N15" s="96"/>
      <c r="O15" s="96"/>
      <c r="P15" s="96"/>
      <c r="Q15" s="97"/>
      <c r="R15" s="98">
        <v>43389</v>
      </c>
      <c r="S15" s="99" t="s">
        <v>38</v>
      </c>
      <c r="T15" s="78">
        <v>500</v>
      </c>
      <c r="U15" s="80">
        <f t="shared" si="0"/>
        <v>192</v>
      </c>
      <c r="V15" s="78"/>
      <c r="W15" s="79">
        <v>340</v>
      </c>
      <c r="X15" s="80">
        <f t="shared" si="1"/>
        <v>532</v>
      </c>
      <c r="Y15" s="86"/>
      <c r="Z15" s="86"/>
      <c r="AA15" s="86"/>
      <c r="AB15" s="86"/>
      <c r="AC15" s="86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</row>
    <row r="16" customFormat="1" customHeight="1" spans="2:255">
      <c r="B16" s="54"/>
      <c r="C16" s="55">
        <v>13124</v>
      </c>
      <c r="D16" s="56" t="s">
        <v>138</v>
      </c>
      <c r="E16" s="57" t="s">
        <v>709</v>
      </c>
      <c r="F16" s="58" t="s">
        <v>37</v>
      </c>
      <c r="G16" s="55">
        <v>77</v>
      </c>
      <c r="H16" s="59">
        <v>0.4928</v>
      </c>
      <c r="I16" s="93">
        <v>30763307</v>
      </c>
      <c r="J16" s="107">
        <v>77</v>
      </c>
      <c r="K16" s="108">
        <v>0.4928</v>
      </c>
      <c r="L16" s="64">
        <v>43383</v>
      </c>
      <c r="M16" s="95"/>
      <c r="N16" s="96"/>
      <c r="O16" s="96"/>
      <c r="P16" s="96"/>
      <c r="Q16" s="97"/>
      <c r="R16" s="98">
        <v>43389</v>
      </c>
      <c r="S16" s="99" t="s">
        <v>38</v>
      </c>
      <c r="T16" s="114">
        <v>500</v>
      </c>
      <c r="U16" s="80">
        <f t="shared" si="0"/>
        <v>246.4</v>
      </c>
      <c r="V16" s="78"/>
      <c r="W16" s="79">
        <v>340</v>
      </c>
      <c r="X16" s="80">
        <f t="shared" si="1"/>
        <v>586.4</v>
      </c>
      <c r="Y16" s="86"/>
      <c r="Z16" s="86"/>
      <c r="AA16" s="86"/>
      <c r="AB16" s="86"/>
      <c r="AC16" s="86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</row>
    <row r="17" customFormat="1" customHeight="1" spans="2:255">
      <c r="B17" s="54"/>
      <c r="C17" s="55">
        <v>13125</v>
      </c>
      <c r="D17" s="56" t="s">
        <v>138</v>
      </c>
      <c r="E17" s="57" t="s">
        <v>711</v>
      </c>
      <c r="F17" s="58" t="s">
        <v>37</v>
      </c>
      <c r="G17" s="55">
        <v>45</v>
      </c>
      <c r="H17" s="59">
        <v>0.288</v>
      </c>
      <c r="I17" s="93">
        <v>30763308</v>
      </c>
      <c r="J17" s="107">
        <v>45</v>
      </c>
      <c r="K17" s="108">
        <v>0.288</v>
      </c>
      <c r="L17" s="64">
        <v>43382</v>
      </c>
      <c r="M17" s="95"/>
      <c r="N17" s="96"/>
      <c r="O17" s="96"/>
      <c r="P17" s="96"/>
      <c r="Q17" s="97"/>
      <c r="R17" s="98">
        <v>43388</v>
      </c>
      <c r="S17" s="99" t="s">
        <v>38</v>
      </c>
      <c r="T17" s="78">
        <v>530</v>
      </c>
      <c r="U17" s="80">
        <f t="shared" si="0"/>
        <v>152.64</v>
      </c>
      <c r="V17" s="78"/>
      <c r="W17" s="79">
        <v>340</v>
      </c>
      <c r="X17" s="80">
        <f t="shared" si="1"/>
        <v>492.64</v>
      </c>
      <c r="Y17" s="86"/>
      <c r="Z17" s="86"/>
      <c r="AA17" s="86"/>
      <c r="AB17" s="86"/>
      <c r="AC17" s="86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</row>
    <row r="18" customFormat="1" customHeight="1" spans="2:255">
      <c r="B18" s="54"/>
      <c r="C18" s="55">
        <v>13126</v>
      </c>
      <c r="D18" s="56" t="s">
        <v>138</v>
      </c>
      <c r="E18" s="57" t="s">
        <v>712</v>
      </c>
      <c r="F18" s="58" t="s">
        <v>37</v>
      </c>
      <c r="G18" s="55">
        <v>49</v>
      </c>
      <c r="H18" s="59">
        <v>0.3136</v>
      </c>
      <c r="I18" s="93">
        <v>30763309</v>
      </c>
      <c r="J18" s="107">
        <v>49</v>
      </c>
      <c r="K18" s="108">
        <v>0.3136</v>
      </c>
      <c r="L18" s="64">
        <v>43382</v>
      </c>
      <c r="M18" s="95"/>
      <c r="N18" s="96"/>
      <c r="O18" s="96"/>
      <c r="P18" s="96"/>
      <c r="Q18" s="97"/>
      <c r="R18" s="98">
        <v>43388</v>
      </c>
      <c r="S18" s="99" t="s">
        <v>38</v>
      </c>
      <c r="T18" s="78">
        <v>617</v>
      </c>
      <c r="U18" s="80">
        <f t="shared" si="0"/>
        <v>193.4912</v>
      </c>
      <c r="V18" s="78"/>
      <c r="W18" s="79">
        <v>340</v>
      </c>
      <c r="X18" s="80">
        <f t="shared" si="1"/>
        <v>533.4912</v>
      </c>
      <c r="Y18" s="86"/>
      <c r="Z18" s="86"/>
      <c r="AA18" s="86"/>
      <c r="AB18" s="86"/>
      <c r="AC18" s="86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</row>
    <row r="19" customFormat="1" customHeight="1" spans="2:255">
      <c r="B19" s="54"/>
      <c r="C19" s="55">
        <v>13127</v>
      </c>
      <c r="D19" s="56" t="s">
        <v>138</v>
      </c>
      <c r="E19" s="57" t="s">
        <v>713</v>
      </c>
      <c r="F19" s="58" t="s">
        <v>37</v>
      </c>
      <c r="G19" s="55">
        <v>81</v>
      </c>
      <c r="H19" s="59">
        <v>0.5184</v>
      </c>
      <c r="I19" s="93">
        <v>30763310</v>
      </c>
      <c r="J19" s="107">
        <v>81</v>
      </c>
      <c r="K19" s="108">
        <v>0.5184</v>
      </c>
      <c r="L19" s="64">
        <v>43382</v>
      </c>
      <c r="M19" s="95"/>
      <c r="N19" s="96"/>
      <c r="O19" s="96"/>
      <c r="P19" s="96"/>
      <c r="Q19" s="97"/>
      <c r="R19" s="98">
        <v>43388</v>
      </c>
      <c r="S19" s="99" t="s">
        <v>38</v>
      </c>
      <c r="T19" s="114">
        <v>520</v>
      </c>
      <c r="U19" s="80">
        <f t="shared" si="0"/>
        <v>269.568</v>
      </c>
      <c r="V19" s="78"/>
      <c r="W19" s="79">
        <v>340</v>
      </c>
      <c r="X19" s="80">
        <f t="shared" si="1"/>
        <v>609.568</v>
      </c>
      <c r="Y19" s="86"/>
      <c r="Z19" s="86"/>
      <c r="AA19" s="86"/>
      <c r="AB19" s="86"/>
      <c r="AC19" s="86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</row>
    <row r="20" customFormat="1" customHeight="1" spans="2:255">
      <c r="B20" s="54"/>
      <c r="C20" s="55">
        <v>13128</v>
      </c>
      <c r="D20" s="56" t="s">
        <v>138</v>
      </c>
      <c r="E20" s="57" t="s">
        <v>452</v>
      </c>
      <c r="F20" s="58" t="s">
        <v>37</v>
      </c>
      <c r="G20" s="55">
        <v>72</v>
      </c>
      <c r="H20" s="59">
        <v>0.4608</v>
      </c>
      <c r="I20" s="93">
        <v>30763311</v>
      </c>
      <c r="J20" s="107">
        <v>72</v>
      </c>
      <c r="K20" s="108">
        <v>0.4608</v>
      </c>
      <c r="L20" s="64">
        <v>43383</v>
      </c>
      <c r="M20" s="95"/>
      <c r="N20" s="96"/>
      <c r="O20" s="96"/>
      <c r="P20" s="96"/>
      <c r="Q20" s="97"/>
      <c r="R20" s="98">
        <v>43389</v>
      </c>
      <c r="S20" s="99" t="s">
        <v>38</v>
      </c>
      <c r="T20" s="78">
        <v>650</v>
      </c>
      <c r="U20" s="80">
        <f t="shared" si="0"/>
        <v>299.52</v>
      </c>
      <c r="V20" s="78"/>
      <c r="W20" s="79">
        <v>340</v>
      </c>
      <c r="X20" s="80">
        <f t="shared" si="1"/>
        <v>639.52</v>
      </c>
      <c r="Y20" s="86"/>
      <c r="Z20" s="86"/>
      <c r="AA20" s="86"/>
      <c r="AB20" s="86"/>
      <c r="AC20" s="86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</row>
    <row r="21" customFormat="1" customHeight="1" spans="2:255">
      <c r="B21" s="54"/>
      <c r="C21" s="55">
        <v>13129</v>
      </c>
      <c r="D21" s="56" t="s">
        <v>138</v>
      </c>
      <c r="E21" s="57" t="s">
        <v>891</v>
      </c>
      <c r="F21" s="58" t="s">
        <v>37</v>
      </c>
      <c r="G21" s="55">
        <v>27</v>
      </c>
      <c r="H21" s="59">
        <v>0.1728</v>
      </c>
      <c r="I21" s="93">
        <v>30763312</v>
      </c>
      <c r="J21" s="107">
        <v>27</v>
      </c>
      <c r="K21" s="108">
        <v>0.1728</v>
      </c>
      <c r="L21" s="64">
        <v>43383</v>
      </c>
      <c r="M21" s="95"/>
      <c r="N21" s="96"/>
      <c r="O21" s="96"/>
      <c r="P21" s="96"/>
      <c r="Q21" s="97" t="s">
        <v>906</v>
      </c>
      <c r="R21" s="98">
        <v>43388</v>
      </c>
      <c r="S21" s="99" t="s">
        <v>38</v>
      </c>
      <c r="T21" s="78">
        <v>205</v>
      </c>
      <c r="U21" s="80">
        <f t="shared" si="0"/>
        <v>35.424</v>
      </c>
      <c r="V21" s="78"/>
      <c r="W21" s="79">
        <v>340</v>
      </c>
      <c r="X21" s="80">
        <f t="shared" si="1"/>
        <v>375.424</v>
      </c>
      <c r="Y21" s="86"/>
      <c r="Z21" s="86"/>
      <c r="AA21" s="86"/>
      <c r="AB21" s="86"/>
      <c r="AC21" s="86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</row>
    <row r="22" customFormat="1" customHeight="1" spans="2:255">
      <c r="B22" s="54"/>
      <c r="C22" s="55">
        <v>13130</v>
      </c>
      <c r="D22" s="56" t="s">
        <v>138</v>
      </c>
      <c r="E22" s="57" t="s">
        <v>559</v>
      </c>
      <c r="F22" s="58" t="s">
        <v>37</v>
      </c>
      <c r="G22" s="55">
        <v>49</v>
      </c>
      <c r="H22" s="59">
        <v>0.3136</v>
      </c>
      <c r="I22" s="93">
        <v>30763313</v>
      </c>
      <c r="J22" s="107">
        <v>49</v>
      </c>
      <c r="K22" s="108">
        <v>0.3136</v>
      </c>
      <c r="L22" s="64">
        <v>43383</v>
      </c>
      <c r="M22" s="95"/>
      <c r="N22" s="96"/>
      <c r="O22" s="96"/>
      <c r="P22" s="96"/>
      <c r="Q22" s="97"/>
      <c r="R22" s="98">
        <v>43388</v>
      </c>
      <c r="S22" s="99" t="s">
        <v>38</v>
      </c>
      <c r="T22" s="78">
        <v>410</v>
      </c>
      <c r="U22" s="80">
        <f t="shared" si="0"/>
        <v>128.576</v>
      </c>
      <c r="V22" s="78"/>
      <c r="W22" s="79">
        <v>340</v>
      </c>
      <c r="X22" s="80">
        <f t="shared" si="1"/>
        <v>468.576</v>
      </c>
      <c r="Y22" s="86"/>
      <c r="Z22" s="86"/>
      <c r="AA22" s="86"/>
      <c r="AB22" s="86"/>
      <c r="AC22" s="86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</row>
    <row r="23" customFormat="1" customHeight="1" spans="2:255">
      <c r="B23" s="61"/>
      <c r="C23" s="55">
        <v>13131</v>
      </c>
      <c r="D23" s="56" t="s">
        <v>160</v>
      </c>
      <c r="E23" s="57" t="s">
        <v>40</v>
      </c>
      <c r="F23" s="58" t="s">
        <v>37</v>
      </c>
      <c r="G23" s="55">
        <v>300</v>
      </c>
      <c r="H23" s="59">
        <v>1.92</v>
      </c>
      <c r="I23" s="93">
        <v>30763314</v>
      </c>
      <c r="J23" s="107">
        <v>300</v>
      </c>
      <c r="K23" s="108">
        <v>1.92</v>
      </c>
      <c r="L23" s="64">
        <v>43382</v>
      </c>
      <c r="M23" s="95"/>
      <c r="N23" s="96"/>
      <c r="O23" s="96"/>
      <c r="P23" s="96"/>
      <c r="Q23" s="97"/>
      <c r="R23" s="98">
        <v>43387</v>
      </c>
      <c r="S23" s="99" t="s">
        <v>38</v>
      </c>
      <c r="T23" s="78">
        <v>559</v>
      </c>
      <c r="U23" s="80">
        <f t="shared" si="0"/>
        <v>1073.28</v>
      </c>
      <c r="V23" s="78"/>
      <c r="W23" s="79"/>
      <c r="X23" s="80">
        <f t="shared" si="1"/>
        <v>1073.28</v>
      </c>
      <c r="Y23" s="86"/>
      <c r="Z23" s="86"/>
      <c r="AA23" s="86"/>
      <c r="AB23" s="86"/>
      <c r="AC23" s="86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</row>
    <row r="24" customFormat="1" ht="23.25" customHeight="1" spans="2:255">
      <c r="B24" s="54"/>
      <c r="C24" s="55">
        <v>13132</v>
      </c>
      <c r="D24" s="56" t="s">
        <v>105</v>
      </c>
      <c r="E24" s="57" t="s">
        <v>40</v>
      </c>
      <c r="F24" s="58" t="s">
        <v>37</v>
      </c>
      <c r="G24" s="55">
        <v>740</v>
      </c>
      <c r="H24" s="59">
        <v>4.793</v>
      </c>
      <c r="I24" s="93">
        <v>30763315</v>
      </c>
      <c r="J24" s="107">
        <v>740</v>
      </c>
      <c r="K24" s="108">
        <v>4.793</v>
      </c>
      <c r="L24" s="64">
        <v>43382</v>
      </c>
      <c r="M24" s="95"/>
      <c r="N24" s="96"/>
      <c r="O24" s="96"/>
      <c r="P24" s="96"/>
      <c r="Q24" s="97"/>
      <c r="R24" s="98">
        <v>43387</v>
      </c>
      <c r="S24" s="99" t="s">
        <v>38</v>
      </c>
      <c r="T24" s="78">
        <v>559</v>
      </c>
      <c r="U24" s="80">
        <f t="shared" si="0"/>
        <v>2679.287</v>
      </c>
      <c r="V24" s="78"/>
      <c r="W24" s="79"/>
      <c r="X24" s="80">
        <f t="shared" si="1"/>
        <v>2679.287</v>
      </c>
      <c r="Y24" s="86"/>
      <c r="Z24" s="86"/>
      <c r="AA24" s="86"/>
      <c r="AB24" s="86"/>
      <c r="AC24" s="86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</row>
    <row r="25" customFormat="1" customHeight="1" spans="2:255">
      <c r="B25" s="54"/>
      <c r="C25" s="55">
        <v>13133</v>
      </c>
      <c r="D25" s="56" t="s">
        <v>42</v>
      </c>
      <c r="E25" s="57" t="s">
        <v>40</v>
      </c>
      <c r="F25" s="58" t="s">
        <v>37</v>
      </c>
      <c r="G25" s="55">
        <v>300</v>
      </c>
      <c r="H25" s="59">
        <v>1.92</v>
      </c>
      <c r="I25" s="93">
        <v>30763316</v>
      </c>
      <c r="J25" s="107">
        <v>300</v>
      </c>
      <c r="K25" s="108">
        <v>1.92</v>
      </c>
      <c r="L25" s="64">
        <v>43382</v>
      </c>
      <c r="M25" s="95"/>
      <c r="N25" s="96"/>
      <c r="O25" s="96"/>
      <c r="P25" s="96"/>
      <c r="Q25" s="97"/>
      <c r="R25" s="98">
        <v>43387</v>
      </c>
      <c r="S25" s="99" t="s">
        <v>38</v>
      </c>
      <c r="T25" s="78">
        <v>559</v>
      </c>
      <c r="U25" s="80">
        <f t="shared" si="0"/>
        <v>1073.28</v>
      </c>
      <c r="V25" s="78"/>
      <c r="W25" s="79"/>
      <c r="X25" s="80">
        <f t="shared" si="1"/>
        <v>1073.28</v>
      </c>
      <c r="Y25" s="86"/>
      <c r="Z25" s="86"/>
      <c r="AA25" s="86"/>
      <c r="AB25" s="86"/>
      <c r="AC25" s="86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</row>
    <row r="26" customFormat="1" customHeight="1" spans="2:255">
      <c r="B26" s="54"/>
      <c r="C26" s="55">
        <v>13134</v>
      </c>
      <c r="D26" s="56" t="s">
        <v>39</v>
      </c>
      <c r="E26" s="57" t="s">
        <v>40</v>
      </c>
      <c r="F26" s="58" t="s">
        <v>37</v>
      </c>
      <c r="G26" s="55">
        <v>820</v>
      </c>
      <c r="H26" s="59">
        <v>5.434</v>
      </c>
      <c r="I26" s="93">
        <v>30763317</v>
      </c>
      <c r="J26" s="107">
        <v>820</v>
      </c>
      <c r="K26" s="108">
        <v>5.434</v>
      </c>
      <c r="L26" s="64">
        <v>43382</v>
      </c>
      <c r="M26" s="95"/>
      <c r="N26" s="96"/>
      <c r="O26" s="96"/>
      <c r="P26" s="96"/>
      <c r="Q26" s="97"/>
      <c r="R26" s="98">
        <v>43387</v>
      </c>
      <c r="S26" s="99" t="s">
        <v>38</v>
      </c>
      <c r="T26" s="78">
        <v>529</v>
      </c>
      <c r="U26" s="80">
        <f t="shared" si="0"/>
        <v>2874.586</v>
      </c>
      <c r="V26" s="78"/>
      <c r="W26" s="79"/>
      <c r="X26" s="80">
        <f t="shared" si="1"/>
        <v>2874.586</v>
      </c>
      <c r="Y26" s="86"/>
      <c r="Z26" s="86"/>
      <c r="AA26" s="86"/>
      <c r="AB26" s="86"/>
      <c r="AC26" s="86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</row>
    <row r="27" customFormat="1" ht="18" customHeight="1" spans="2:255">
      <c r="B27" s="54"/>
      <c r="C27" s="55">
        <v>13136</v>
      </c>
      <c r="D27" s="56" t="s">
        <v>562</v>
      </c>
      <c r="E27" s="57" t="s">
        <v>563</v>
      </c>
      <c r="F27" s="58" t="s">
        <v>37</v>
      </c>
      <c r="G27" s="55">
        <v>290</v>
      </c>
      <c r="H27" s="59">
        <v>1.856</v>
      </c>
      <c r="I27" s="93">
        <v>30763318</v>
      </c>
      <c r="J27" s="107">
        <v>290</v>
      </c>
      <c r="K27" s="108">
        <v>1.856</v>
      </c>
      <c r="L27" s="64">
        <v>43382</v>
      </c>
      <c r="M27" s="95"/>
      <c r="N27" s="96"/>
      <c r="O27" s="96"/>
      <c r="P27" s="96"/>
      <c r="Q27" s="97"/>
      <c r="R27" s="98">
        <v>43388</v>
      </c>
      <c r="S27" s="99" t="s">
        <v>38</v>
      </c>
      <c r="T27" s="78">
        <v>884</v>
      </c>
      <c r="U27" s="80">
        <f t="shared" si="0"/>
        <v>1640.704</v>
      </c>
      <c r="V27" s="78"/>
      <c r="W27" s="79"/>
      <c r="X27" s="80">
        <f t="shared" si="1"/>
        <v>1640.704</v>
      </c>
      <c r="Y27" s="86"/>
      <c r="Z27" s="86"/>
      <c r="AA27" s="86"/>
      <c r="AB27" s="86"/>
      <c r="AC27" s="86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</row>
    <row r="28" customFormat="1" ht="18" customHeight="1" spans="2:255">
      <c r="B28" s="54"/>
      <c r="C28" s="55">
        <v>13137</v>
      </c>
      <c r="D28" s="56" t="s">
        <v>181</v>
      </c>
      <c r="E28" s="57" t="s">
        <v>182</v>
      </c>
      <c r="F28" s="58" t="s">
        <v>37</v>
      </c>
      <c r="G28" s="55">
        <v>200</v>
      </c>
      <c r="H28" s="59">
        <v>1.3</v>
      </c>
      <c r="I28" s="93">
        <v>30763319</v>
      </c>
      <c r="J28" s="107">
        <v>200</v>
      </c>
      <c r="K28" s="108">
        <v>1.3</v>
      </c>
      <c r="L28" s="64">
        <v>43382</v>
      </c>
      <c r="M28" s="95"/>
      <c r="N28" s="96"/>
      <c r="O28" s="96"/>
      <c r="P28" s="96"/>
      <c r="Q28" s="97"/>
      <c r="R28" s="98">
        <v>43388</v>
      </c>
      <c r="S28" s="99" t="s">
        <v>38</v>
      </c>
      <c r="T28" s="78">
        <v>666</v>
      </c>
      <c r="U28" s="80">
        <f t="shared" si="0"/>
        <v>865.8</v>
      </c>
      <c r="V28" s="78"/>
      <c r="W28" s="79"/>
      <c r="X28" s="80">
        <f t="shared" si="1"/>
        <v>865.8</v>
      </c>
      <c r="Y28" s="86"/>
      <c r="Z28" s="86"/>
      <c r="AA28" s="86"/>
      <c r="AB28" s="86"/>
      <c r="AC28" s="86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</row>
    <row r="29" customFormat="1" customHeight="1" spans="2:255">
      <c r="B29" s="54"/>
      <c r="C29" s="55">
        <v>13152</v>
      </c>
      <c r="D29" s="56" t="s">
        <v>169</v>
      </c>
      <c r="E29" s="57" t="s">
        <v>51</v>
      </c>
      <c r="F29" s="58" t="s">
        <v>37</v>
      </c>
      <c r="G29" s="55">
        <v>200</v>
      </c>
      <c r="H29" s="59">
        <v>1.3</v>
      </c>
      <c r="I29" s="93">
        <v>30763320</v>
      </c>
      <c r="J29" s="107">
        <v>200</v>
      </c>
      <c r="K29" s="108">
        <v>1.3</v>
      </c>
      <c r="L29" s="64">
        <v>43382</v>
      </c>
      <c r="M29" s="95"/>
      <c r="N29" s="96"/>
      <c r="O29" s="96"/>
      <c r="P29" s="96"/>
      <c r="Q29" s="97"/>
      <c r="R29" s="98">
        <v>43388</v>
      </c>
      <c r="S29" s="99" t="s">
        <v>38</v>
      </c>
      <c r="T29" s="78">
        <v>580</v>
      </c>
      <c r="U29" s="80">
        <f t="shared" si="0"/>
        <v>754</v>
      </c>
      <c r="V29" s="78"/>
      <c r="W29" s="79"/>
      <c r="X29" s="80">
        <f t="shared" si="1"/>
        <v>754</v>
      </c>
      <c r="Y29" s="86"/>
      <c r="Z29" s="86"/>
      <c r="AA29" s="86"/>
      <c r="AB29" s="86"/>
      <c r="AC29" s="86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</row>
    <row r="30" customFormat="1" customHeight="1" spans="2:255">
      <c r="B30" s="54"/>
      <c r="C30" s="55">
        <v>13153</v>
      </c>
      <c r="D30" s="56" t="s">
        <v>66</v>
      </c>
      <c r="E30" s="57" t="s">
        <v>51</v>
      </c>
      <c r="F30" s="58" t="s">
        <v>37</v>
      </c>
      <c r="G30" s="55">
        <v>1260</v>
      </c>
      <c r="H30" s="59">
        <v>8.082</v>
      </c>
      <c r="I30" s="93">
        <v>30763321</v>
      </c>
      <c r="J30" s="107">
        <v>1260</v>
      </c>
      <c r="K30" s="108">
        <v>8.082</v>
      </c>
      <c r="L30" s="64">
        <v>43382</v>
      </c>
      <c r="M30" s="95"/>
      <c r="N30" s="96"/>
      <c r="O30" s="96"/>
      <c r="P30" s="96"/>
      <c r="Q30" s="97"/>
      <c r="R30" s="98">
        <v>43388</v>
      </c>
      <c r="S30" s="99" t="s">
        <v>38</v>
      </c>
      <c r="T30" s="78">
        <v>540</v>
      </c>
      <c r="U30" s="80">
        <f t="shared" si="0"/>
        <v>4364.28</v>
      </c>
      <c r="V30" s="78"/>
      <c r="W30" s="79"/>
      <c r="X30" s="80">
        <f t="shared" si="1"/>
        <v>4364.28</v>
      </c>
      <c r="Y30" s="86"/>
      <c r="Z30" s="86"/>
      <c r="AA30" s="86"/>
      <c r="AB30" s="86"/>
      <c r="AC30" s="86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</row>
    <row r="31" customFormat="1" customHeight="1" spans="2:255">
      <c r="B31" s="54"/>
      <c r="C31" s="55">
        <v>13154</v>
      </c>
      <c r="D31" s="56" t="s">
        <v>142</v>
      </c>
      <c r="E31" s="57" t="s">
        <v>143</v>
      </c>
      <c r="F31" s="58" t="s">
        <v>37</v>
      </c>
      <c r="G31" s="55">
        <v>200</v>
      </c>
      <c r="H31" s="59">
        <v>1.284</v>
      </c>
      <c r="I31" s="93">
        <v>30763323</v>
      </c>
      <c r="J31" s="107">
        <v>200</v>
      </c>
      <c r="K31" s="108">
        <v>1.284</v>
      </c>
      <c r="L31" s="64">
        <v>43382</v>
      </c>
      <c r="M31" s="95"/>
      <c r="N31" s="96"/>
      <c r="O31" s="96"/>
      <c r="P31" s="96"/>
      <c r="Q31" s="97"/>
      <c r="R31" s="98">
        <v>43388</v>
      </c>
      <c r="S31" s="99" t="s">
        <v>38</v>
      </c>
      <c r="T31" s="78">
        <v>855</v>
      </c>
      <c r="U31" s="80">
        <f t="shared" si="0"/>
        <v>1097.82</v>
      </c>
      <c r="V31" s="78"/>
      <c r="W31" s="79"/>
      <c r="X31" s="80">
        <f t="shared" si="1"/>
        <v>1097.82</v>
      </c>
      <c r="Y31" s="86"/>
      <c r="Z31" s="86"/>
      <c r="AA31" s="86"/>
      <c r="AB31" s="86"/>
      <c r="AC31" s="86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</row>
    <row r="32" customFormat="1" customHeight="1" spans="2:255">
      <c r="B32" s="54"/>
      <c r="C32" s="55">
        <v>13168</v>
      </c>
      <c r="D32" s="56" t="s">
        <v>361</v>
      </c>
      <c r="E32" s="57" t="s">
        <v>76</v>
      </c>
      <c r="F32" s="58" t="s">
        <v>37</v>
      </c>
      <c r="G32" s="55">
        <v>1000</v>
      </c>
      <c r="H32" s="59">
        <v>6.4</v>
      </c>
      <c r="I32" s="93">
        <v>30763323</v>
      </c>
      <c r="J32" s="107">
        <v>1000</v>
      </c>
      <c r="K32" s="108">
        <v>6.4</v>
      </c>
      <c r="L32" s="64">
        <v>43382</v>
      </c>
      <c r="M32" s="95"/>
      <c r="N32" s="96"/>
      <c r="O32" s="96"/>
      <c r="P32" s="96"/>
      <c r="Q32" s="97"/>
      <c r="R32" s="98">
        <v>43386</v>
      </c>
      <c r="S32" s="99" t="s">
        <v>38</v>
      </c>
      <c r="T32" s="78">
        <v>460</v>
      </c>
      <c r="U32" s="80">
        <f t="shared" si="0"/>
        <v>2944</v>
      </c>
      <c r="V32" s="78"/>
      <c r="W32" s="79"/>
      <c r="X32" s="80">
        <f t="shared" si="1"/>
        <v>2944</v>
      </c>
      <c r="Y32" s="86"/>
      <c r="Z32" s="86"/>
      <c r="AA32" s="86"/>
      <c r="AB32" s="86"/>
      <c r="AC32" s="8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</row>
    <row r="33" customFormat="1" customHeight="1" spans="2:255">
      <c r="B33" s="54">
        <v>43382</v>
      </c>
      <c r="C33" s="55">
        <v>13224</v>
      </c>
      <c r="D33" s="56" t="s">
        <v>75</v>
      </c>
      <c r="E33" s="57" t="s">
        <v>76</v>
      </c>
      <c r="F33" s="58" t="s">
        <v>37</v>
      </c>
      <c r="G33" s="55">
        <v>210</v>
      </c>
      <c r="H33" s="59">
        <v>1.348</v>
      </c>
      <c r="I33" s="93">
        <v>30763324</v>
      </c>
      <c r="J33" s="107">
        <v>210</v>
      </c>
      <c r="K33" s="108">
        <v>1.348</v>
      </c>
      <c r="L33" s="64">
        <v>43383</v>
      </c>
      <c r="M33" s="95"/>
      <c r="N33" s="96"/>
      <c r="O33" s="96"/>
      <c r="P33" s="96"/>
      <c r="Q33" s="97"/>
      <c r="R33" s="98">
        <v>43388</v>
      </c>
      <c r="S33" s="99" t="s">
        <v>38</v>
      </c>
      <c r="T33" s="78">
        <v>500</v>
      </c>
      <c r="U33" s="80">
        <f t="shared" si="0"/>
        <v>674</v>
      </c>
      <c r="V33" s="78"/>
      <c r="W33" s="79"/>
      <c r="X33" s="80">
        <f t="shared" si="1"/>
        <v>674</v>
      </c>
      <c r="Y33" s="86"/>
      <c r="Z33" s="86"/>
      <c r="AA33" s="86"/>
      <c r="AB33" s="86"/>
      <c r="AC33" s="8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</row>
    <row r="34" customFormat="1" customHeight="1" spans="2:255">
      <c r="B34" s="54"/>
      <c r="C34" s="55">
        <v>13225</v>
      </c>
      <c r="D34" s="56" t="s">
        <v>213</v>
      </c>
      <c r="E34" s="57" t="s">
        <v>214</v>
      </c>
      <c r="F34" s="58" t="s">
        <v>37</v>
      </c>
      <c r="G34" s="55">
        <v>210</v>
      </c>
      <c r="H34" s="59">
        <v>1.437</v>
      </c>
      <c r="I34" s="93">
        <v>30763325</v>
      </c>
      <c r="J34" s="107">
        <v>210</v>
      </c>
      <c r="K34" s="108">
        <v>1.437</v>
      </c>
      <c r="L34" s="64">
        <v>43383</v>
      </c>
      <c r="M34" s="95"/>
      <c r="N34" s="96"/>
      <c r="O34" s="96"/>
      <c r="P34" s="96"/>
      <c r="Q34" s="97"/>
      <c r="R34" s="98">
        <v>43387</v>
      </c>
      <c r="S34" s="99" t="s">
        <v>38</v>
      </c>
      <c r="T34" s="78">
        <v>695</v>
      </c>
      <c r="U34" s="80">
        <f t="shared" si="0"/>
        <v>998.715</v>
      </c>
      <c r="V34" s="78"/>
      <c r="W34" s="79"/>
      <c r="X34" s="80">
        <f t="shared" si="1"/>
        <v>998.715</v>
      </c>
      <c r="Y34" s="86"/>
      <c r="Z34" s="86"/>
      <c r="AA34" s="86"/>
      <c r="AB34" s="86"/>
      <c r="AC34" s="86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</row>
    <row r="35" customFormat="1" customHeight="1" spans="2:255">
      <c r="B35" s="54"/>
      <c r="C35" s="55">
        <v>13227</v>
      </c>
      <c r="D35" s="56" t="s">
        <v>73</v>
      </c>
      <c r="E35" s="57" t="s">
        <v>74</v>
      </c>
      <c r="F35" s="58" t="s">
        <v>37</v>
      </c>
      <c r="G35" s="55">
        <v>610</v>
      </c>
      <c r="H35" s="59">
        <v>5.068</v>
      </c>
      <c r="I35" s="93">
        <v>30763326</v>
      </c>
      <c r="J35" s="107">
        <v>610</v>
      </c>
      <c r="K35" s="108">
        <v>5.068</v>
      </c>
      <c r="L35" s="64">
        <v>43383</v>
      </c>
      <c r="M35" s="95"/>
      <c r="N35" s="96"/>
      <c r="O35" s="96"/>
      <c r="P35" s="96"/>
      <c r="Q35" s="97"/>
      <c r="R35" s="98">
        <v>43388</v>
      </c>
      <c r="S35" s="99" t="s">
        <v>38</v>
      </c>
      <c r="T35" s="78">
        <v>642</v>
      </c>
      <c r="U35" s="80">
        <f t="shared" si="0"/>
        <v>3253.656</v>
      </c>
      <c r="V35" s="78"/>
      <c r="W35" s="79"/>
      <c r="X35" s="80">
        <f t="shared" si="1"/>
        <v>3253.656</v>
      </c>
      <c r="Y35" s="86"/>
      <c r="Z35" s="86"/>
      <c r="AA35" s="86"/>
      <c r="AB35" s="86"/>
      <c r="AC35" s="86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</row>
    <row r="36" customFormat="1" customHeight="1" spans="2:255">
      <c r="B36" s="54"/>
      <c r="C36" s="55">
        <v>13235</v>
      </c>
      <c r="D36" s="56" t="s">
        <v>580</v>
      </c>
      <c r="E36" s="57" t="s">
        <v>581</v>
      </c>
      <c r="F36" s="58" t="s">
        <v>37</v>
      </c>
      <c r="G36" s="55">
        <v>240</v>
      </c>
      <c r="H36" s="59">
        <v>1.545</v>
      </c>
      <c r="I36" s="93">
        <v>30763327</v>
      </c>
      <c r="J36" s="107">
        <v>240</v>
      </c>
      <c r="K36" s="108">
        <v>1.545</v>
      </c>
      <c r="L36" s="64">
        <v>43383</v>
      </c>
      <c r="M36" s="95"/>
      <c r="N36" s="96"/>
      <c r="O36" s="96"/>
      <c r="P36" s="96"/>
      <c r="Q36" s="97"/>
      <c r="R36" s="98">
        <v>43388</v>
      </c>
      <c r="S36" s="99" t="s">
        <v>38</v>
      </c>
      <c r="T36" s="78">
        <v>672</v>
      </c>
      <c r="U36" s="80">
        <f t="shared" si="0"/>
        <v>1038.24</v>
      </c>
      <c r="V36" s="78"/>
      <c r="W36" s="79"/>
      <c r="X36" s="80">
        <f t="shared" si="1"/>
        <v>1038.24</v>
      </c>
      <c r="Y36" s="86"/>
      <c r="Z36" s="86"/>
      <c r="AA36" s="86"/>
      <c r="AB36" s="86"/>
      <c r="AC36" s="86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</row>
    <row r="37" customFormat="1" customHeight="1" spans="2:255">
      <c r="B37" s="54"/>
      <c r="C37" s="55">
        <v>13237</v>
      </c>
      <c r="D37" s="56" t="s">
        <v>430</v>
      </c>
      <c r="E37" s="57" t="s">
        <v>65</v>
      </c>
      <c r="F37" s="58" t="s">
        <v>37</v>
      </c>
      <c r="G37" s="55">
        <v>2480</v>
      </c>
      <c r="H37" s="59">
        <v>16.871</v>
      </c>
      <c r="I37" s="93">
        <v>30763328</v>
      </c>
      <c r="J37" s="107">
        <v>2480</v>
      </c>
      <c r="K37" s="108">
        <v>16.871</v>
      </c>
      <c r="L37" s="64">
        <v>43384</v>
      </c>
      <c r="M37" s="95"/>
      <c r="N37" s="96"/>
      <c r="O37" s="96"/>
      <c r="P37" s="96"/>
      <c r="Q37" s="97"/>
      <c r="R37" s="98">
        <v>43388</v>
      </c>
      <c r="S37" s="99" t="s">
        <v>38</v>
      </c>
      <c r="T37" s="78">
        <v>518</v>
      </c>
      <c r="U37" s="80">
        <f t="shared" si="0"/>
        <v>8739.178</v>
      </c>
      <c r="V37" s="78"/>
      <c r="W37" s="79"/>
      <c r="X37" s="80">
        <f t="shared" si="1"/>
        <v>8739.178</v>
      </c>
      <c r="Y37" s="86"/>
      <c r="Z37" s="86"/>
      <c r="AA37" s="86"/>
      <c r="AB37" s="86"/>
      <c r="AC37" s="86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</row>
    <row r="38" customFormat="1" customHeight="1" spans="2:255">
      <c r="B38" s="54"/>
      <c r="C38" s="55">
        <v>13239</v>
      </c>
      <c r="D38" s="56" t="s">
        <v>64</v>
      </c>
      <c r="E38" s="57" t="s">
        <v>65</v>
      </c>
      <c r="F38" s="58" t="s">
        <v>37</v>
      </c>
      <c r="G38" s="55">
        <v>770</v>
      </c>
      <c r="H38" s="59">
        <v>5.279</v>
      </c>
      <c r="I38" s="93">
        <v>30763330</v>
      </c>
      <c r="J38" s="107">
        <v>770</v>
      </c>
      <c r="K38" s="108">
        <v>5.279</v>
      </c>
      <c r="L38" s="64">
        <v>43384</v>
      </c>
      <c r="M38" s="95"/>
      <c r="N38" s="96"/>
      <c r="O38" s="96"/>
      <c r="P38" s="96"/>
      <c r="Q38" s="97"/>
      <c r="R38" s="98">
        <v>43389</v>
      </c>
      <c r="S38" s="99" t="s">
        <v>38</v>
      </c>
      <c r="T38" s="78">
        <v>568</v>
      </c>
      <c r="U38" s="80">
        <f t="shared" si="0"/>
        <v>2998.472</v>
      </c>
      <c r="V38" s="78"/>
      <c r="W38" s="79"/>
      <c r="X38" s="80">
        <f t="shared" si="1"/>
        <v>2998.472</v>
      </c>
      <c r="Y38" s="86"/>
      <c r="Z38" s="86"/>
      <c r="AA38" s="86"/>
      <c r="AB38" s="86"/>
      <c r="AC38" s="86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</row>
    <row r="39" customFormat="1" customHeight="1" spans="2:255">
      <c r="B39" s="54"/>
      <c r="C39" s="55">
        <v>13240</v>
      </c>
      <c r="D39" s="56" t="s">
        <v>400</v>
      </c>
      <c r="E39" s="57" t="s">
        <v>93</v>
      </c>
      <c r="F39" s="58" t="s">
        <v>37</v>
      </c>
      <c r="G39" s="55">
        <v>1000</v>
      </c>
      <c r="H39" s="59">
        <v>6.4</v>
      </c>
      <c r="I39" s="93">
        <v>30763331</v>
      </c>
      <c r="J39" s="107">
        <v>1000</v>
      </c>
      <c r="K39" s="108">
        <v>6.4</v>
      </c>
      <c r="L39" s="64">
        <v>43383</v>
      </c>
      <c r="M39" s="95"/>
      <c r="N39" s="96"/>
      <c r="O39" s="96"/>
      <c r="P39" s="96"/>
      <c r="Q39" s="97"/>
      <c r="R39" s="98">
        <v>43388</v>
      </c>
      <c r="S39" s="99" t="s">
        <v>38</v>
      </c>
      <c r="T39" s="78">
        <v>581</v>
      </c>
      <c r="U39" s="80">
        <f t="shared" si="0"/>
        <v>3718.4</v>
      </c>
      <c r="V39" s="78"/>
      <c r="W39" s="79"/>
      <c r="X39" s="80">
        <f t="shared" si="1"/>
        <v>3718.4</v>
      </c>
      <c r="Y39" s="86"/>
      <c r="Z39" s="86"/>
      <c r="AA39" s="86"/>
      <c r="AB39" s="86"/>
      <c r="AC39" s="86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</row>
    <row r="40" customFormat="1" customHeight="1" spans="2:255">
      <c r="B40" s="54"/>
      <c r="C40" s="55">
        <v>13241</v>
      </c>
      <c r="D40" s="56" t="s">
        <v>35</v>
      </c>
      <c r="E40" s="57" t="s">
        <v>36</v>
      </c>
      <c r="F40" s="58" t="s">
        <v>37</v>
      </c>
      <c r="G40" s="55">
        <v>290</v>
      </c>
      <c r="H40" s="59">
        <v>1.858</v>
      </c>
      <c r="I40" s="93">
        <v>30763332</v>
      </c>
      <c r="J40" s="107">
        <v>290</v>
      </c>
      <c r="K40" s="108">
        <v>1.858</v>
      </c>
      <c r="L40" s="64">
        <v>43383</v>
      </c>
      <c r="M40" s="95"/>
      <c r="N40" s="96"/>
      <c r="O40" s="96"/>
      <c r="P40" s="96"/>
      <c r="Q40" s="97"/>
      <c r="R40" s="98">
        <v>43389</v>
      </c>
      <c r="S40" s="99" t="s">
        <v>38</v>
      </c>
      <c r="T40" s="78">
        <v>715</v>
      </c>
      <c r="U40" s="80">
        <f t="shared" si="0"/>
        <v>1328.47</v>
      </c>
      <c r="V40" s="78"/>
      <c r="W40" s="79"/>
      <c r="X40" s="80">
        <f t="shared" si="1"/>
        <v>1328.47</v>
      </c>
      <c r="Y40" s="86"/>
      <c r="Z40" s="86"/>
      <c r="AA40" s="86"/>
      <c r="AB40" s="86"/>
      <c r="AC40" s="86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</row>
    <row r="41" customFormat="1" customHeight="1" spans="2:255">
      <c r="B41" s="54"/>
      <c r="C41" s="55">
        <v>13242</v>
      </c>
      <c r="D41" s="56" t="s">
        <v>103</v>
      </c>
      <c r="E41" s="57" t="s">
        <v>104</v>
      </c>
      <c r="F41" s="58" t="s">
        <v>37</v>
      </c>
      <c r="G41" s="55">
        <v>1200</v>
      </c>
      <c r="H41" s="59">
        <v>7.68</v>
      </c>
      <c r="I41" s="93">
        <v>30763333</v>
      </c>
      <c r="J41" s="107">
        <v>1200</v>
      </c>
      <c r="K41" s="108">
        <v>7.68</v>
      </c>
      <c r="L41" s="64">
        <v>43383</v>
      </c>
      <c r="M41" s="95"/>
      <c r="N41" s="96"/>
      <c r="O41" s="96"/>
      <c r="P41" s="96"/>
      <c r="Q41" s="97"/>
      <c r="R41" s="98">
        <v>43389</v>
      </c>
      <c r="S41" s="99" t="s">
        <v>38</v>
      </c>
      <c r="T41" s="78">
        <v>646</v>
      </c>
      <c r="U41" s="80">
        <f t="shared" si="0"/>
        <v>4961.28</v>
      </c>
      <c r="V41" s="78"/>
      <c r="W41" s="79"/>
      <c r="X41" s="80">
        <f t="shared" si="1"/>
        <v>4961.28</v>
      </c>
      <c r="Y41" s="86"/>
      <c r="Z41" s="86"/>
      <c r="AA41" s="86"/>
      <c r="AB41" s="86"/>
      <c r="AC41" s="86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</row>
    <row r="42" customFormat="1" customHeight="1" spans="2:255">
      <c r="B42" s="54"/>
      <c r="C42" s="55">
        <v>13243</v>
      </c>
      <c r="D42" s="56" t="s">
        <v>101</v>
      </c>
      <c r="E42" s="57" t="s">
        <v>102</v>
      </c>
      <c r="F42" s="58" t="s">
        <v>37</v>
      </c>
      <c r="G42" s="55">
        <v>200</v>
      </c>
      <c r="H42" s="59">
        <v>1.291</v>
      </c>
      <c r="I42" s="93">
        <v>30763305</v>
      </c>
      <c r="J42" s="107">
        <v>200</v>
      </c>
      <c r="K42" s="108">
        <v>1.291</v>
      </c>
      <c r="L42" s="64">
        <v>43383</v>
      </c>
      <c r="M42" s="95"/>
      <c r="N42" s="96"/>
      <c r="O42" s="96"/>
      <c r="P42" s="96"/>
      <c r="Q42" s="97"/>
      <c r="R42" s="98">
        <v>43389</v>
      </c>
      <c r="S42" s="99" t="s">
        <v>38</v>
      </c>
      <c r="T42" s="78">
        <v>894</v>
      </c>
      <c r="U42" s="80">
        <f t="shared" si="0"/>
        <v>1154.154</v>
      </c>
      <c r="V42" s="78"/>
      <c r="W42" s="79"/>
      <c r="X42" s="80">
        <f t="shared" si="1"/>
        <v>1154.154</v>
      </c>
      <c r="Y42" s="86"/>
      <c r="Z42" s="86"/>
      <c r="AA42" s="86"/>
      <c r="AB42" s="86"/>
      <c r="AC42" s="86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</row>
    <row r="43" customFormat="1" customHeight="1" spans="2:255">
      <c r="B43" s="54"/>
      <c r="C43" s="55">
        <v>13244</v>
      </c>
      <c r="D43" s="56" t="s">
        <v>338</v>
      </c>
      <c r="E43" s="57" t="s">
        <v>339</v>
      </c>
      <c r="F43" s="58" t="s">
        <v>37</v>
      </c>
      <c r="G43" s="55">
        <v>200</v>
      </c>
      <c r="H43" s="59">
        <v>1.41</v>
      </c>
      <c r="I43" s="93">
        <v>30763304</v>
      </c>
      <c r="J43" s="107">
        <v>200</v>
      </c>
      <c r="K43" s="108">
        <v>1.41</v>
      </c>
      <c r="L43" s="64">
        <v>43383</v>
      </c>
      <c r="M43" s="95"/>
      <c r="N43" s="96"/>
      <c r="O43" s="96"/>
      <c r="P43" s="96"/>
      <c r="Q43" s="97"/>
      <c r="R43" s="98">
        <v>43387</v>
      </c>
      <c r="S43" s="99" t="s">
        <v>38</v>
      </c>
      <c r="T43" s="78">
        <v>573</v>
      </c>
      <c r="U43" s="80">
        <f t="shared" si="0"/>
        <v>807.93</v>
      </c>
      <c r="V43" s="78"/>
      <c r="W43" s="79"/>
      <c r="X43" s="80">
        <f t="shared" si="1"/>
        <v>807.93</v>
      </c>
      <c r="Y43" s="86"/>
      <c r="Z43" s="86"/>
      <c r="AA43" s="86"/>
      <c r="AB43" s="86"/>
      <c r="AC43" s="86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</row>
    <row r="44" customFormat="1" customHeight="1" spans="2:255">
      <c r="B44" s="54"/>
      <c r="C44" s="55">
        <v>13245</v>
      </c>
      <c r="D44" s="56" t="s">
        <v>133</v>
      </c>
      <c r="E44" s="57" t="s">
        <v>91</v>
      </c>
      <c r="F44" s="58" t="s">
        <v>37</v>
      </c>
      <c r="G44" s="55">
        <v>200</v>
      </c>
      <c r="H44" s="59">
        <v>1.316</v>
      </c>
      <c r="I44" s="93">
        <v>30763303</v>
      </c>
      <c r="J44" s="107">
        <v>200</v>
      </c>
      <c r="K44" s="108">
        <v>1.316</v>
      </c>
      <c r="L44" s="64">
        <v>43383</v>
      </c>
      <c r="M44" s="95"/>
      <c r="N44" s="96"/>
      <c r="O44" s="96"/>
      <c r="P44" s="96"/>
      <c r="Q44" s="97"/>
      <c r="R44" s="98">
        <v>43389</v>
      </c>
      <c r="S44" s="99" t="s">
        <v>38</v>
      </c>
      <c r="T44" s="78">
        <v>573</v>
      </c>
      <c r="U44" s="80">
        <f t="shared" si="0"/>
        <v>754.068</v>
      </c>
      <c r="V44" s="78"/>
      <c r="W44" s="79"/>
      <c r="X44" s="80">
        <f t="shared" si="1"/>
        <v>754.068</v>
      </c>
      <c r="Y44" s="86"/>
      <c r="Z44" s="86"/>
      <c r="AA44" s="86"/>
      <c r="AB44" s="86"/>
      <c r="AC44" s="86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</row>
    <row r="45" customFormat="1" customHeight="1" spans="2:255">
      <c r="B45" s="54"/>
      <c r="C45" s="55">
        <v>13246</v>
      </c>
      <c r="D45" s="56" t="s">
        <v>830</v>
      </c>
      <c r="E45" s="89" t="s">
        <v>831</v>
      </c>
      <c r="F45" s="58" t="s">
        <v>37</v>
      </c>
      <c r="G45" s="55">
        <v>200</v>
      </c>
      <c r="H45" s="59">
        <v>1.283</v>
      </c>
      <c r="I45" s="93">
        <v>30763302</v>
      </c>
      <c r="J45" s="107">
        <v>200</v>
      </c>
      <c r="K45" s="108">
        <v>1.283</v>
      </c>
      <c r="L45" s="64">
        <v>43383</v>
      </c>
      <c r="M45" s="95"/>
      <c r="N45" s="96"/>
      <c r="O45" s="96"/>
      <c r="P45" s="96"/>
      <c r="Q45" s="97"/>
      <c r="R45" s="98">
        <v>43388</v>
      </c>
      <c r="S45" s="99" t="s">
        <v>38</v>
      </c>
      <c r="T45" s="78">
        <v>780</v>
      </c>
      <c r="U45" s="80">
        <f t="shared" si="0"/>
        <v>1000.74</v>
      </c>
      <c r="V45" s="78"/>
      <c r="W45" s="79"/>
      <c r="X45" s="80">
        <f t="shared" si="1"/>
        <v>1000.74</v>
      </c>
      <c r="Y45" s="86"/>
      <c r="Z45" s="86"/>
      <c r="AA45" s="86"/>
      <c r="AB45" s="86"/>
      <c r="AC45" s="86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</row>
    <row r="46" customFormat="1" customHeight="1" spans="2:255">
      <c r="B46" s="54"/>
      <c r="C46" s="55">
        <v>13247</v>
      </c>
      <c r="D46" s="56" t="s">
        <v>169</v>
      </c>
      <c r="E46" s="89" t="s">
        <v>51</v>
      </c>
      <c r="F46" s="58" t="s">
        <v>37</v>
      </c>
      <c r="G46" s="55">
        <v>200</v>
      </c>
      <c r="H46" s="59">
        <v>1.28</v>
      </c>
      <c r="I46" s="93">
        <v>30763301</v>
      </c>
      <c r="J46" s="107">
        <v>200</v>
      </c>
      <c r="K46" s="108">
        <v>1.28</v>
      </c>
      <c r="L46" s="64">
        <v>43383</v>
      </c>
      <c r="M46" s="95"/>
      <c r="N46" s="96"/>
      <c r="O46" s="96"/>
      <c r="P46" s="96"/>
      <c r="Q46" s="97"/>
      <c r="R46" s="98">
        <v>43386</v>
      </c>
      <c r="S46" s="99" t="s">
        <v>38</v>
      </c>
      <c r="T46" s="78">
        <v>580</v>
      </c>
      <c r="U46" s="80">
        <f t="shared" si="0"/>
        <v>742.4</v>
      </c>
      <c r="V46" s="78"/>
      <c r="W46" s="79"/>
      <c r="X46" s="80">
        <f t="shared" si="1"/>
        <v>742.4</v>
      </c>
      <c r="Y46" s="86"/>
      <c r="Z46" s="86"/>
      <c r="AA46" s="86"/>
      <c r="AB46" s="86"/>
      <c r="AC46" s="86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</row>
    <row r="47" customFormat="1" customHeight="1" spans="2:255">
      <c r="B47" s="54"/>
      <c r="C47" s="55">
        <v>13248</v>
      </c>
      <c r="D47" s="56" t="s">
        <v>622</v>
      </c>
      <c r="E47" s="57" t="s">
        <v>554</v>
      </c>
      <c r="F47" s="58" t="s">
        <v>37</v>
      </c>
      <c r="G47" s="55">
        <v>200</v>
      </c>
      <c r="H47" s="59">
        <v>1.28</v>
      </c>
      <c r="I47" s="93">
        <v>30763300</v>
      </c>
      <c r="J47" s="107">
        <v>200</v>
      </c>
      <c r="K47" s="108">
        <v>1.28</v>
      </c>
      <c r="L47" s="64">
        <v>43383</v>
      </c>
      <c r="M47" s="95"/>
      <c r="N47" s="96"/>
      <c r="O47" s="96"/>
      <c r="P47" s="96"/>
      <c r="Q47" s="97"/>
      <c r="R47" s="98">
        <v>43389</v>
      </c>
      <c r="S47" s="99" t="s">
        <v>38</v>
      </c>
      <c r="T47" s="78">
        <v>815</v>
      </c>
      <c r="U47" s="80">
        <f t="shared" si="0"/>
        <v>1043.2</v>
      </c>
      <c r="V47" s="78"/>
      <c r="W47" s="79"/>
      <c r="X47" s="80">
        <f t="shared" si="1"/>
        <v>1043.2</v>
      </c>
      <c r="Y47" s="86"/>
      <c r="Z47" s="86"/>
      <c r="AA47" s="86"/>
      <c r="AB47" s="86"/>
      <c r="AC47" s="86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</row>
    <row r="48" customFormat="1" customHeight="1" spans="2:255">
      <c r="B48" s="54"/>
      <c r="C48" s="55">
        <v>13249</v>
      </c>
      <c r="D48" s="56" t="s">
        <v>486</v>
      </c>
      <c r="E48" s="57" t="s">
        <v>487</v>
      </c>
      <c r="F48" s="58" t="s">
        <v>37</v>
      </c>
      <c r="G48" s="55">
        <v>200</v>
      </c>
      <c r="H48" s="59">
        <v>1.43</v>
      </c>
      <c r="I48" s="93">
        <v>30763299</v>
      </c>
      <c r="J48" s="107">
        <v>200</v>
      </c>
      <c r="K48" s="108">
        <v>1.43</v>
      </c>
      <c r="L48" s="64">
        <v>43383</v>
      </c>
      <c r="M48" s="95"/>
      <c r="N48" s="96"/>
      <c r="O48" s="96"/>
      <c r="P48" s="96"/>
      <c r="Q48" s="97"/>
      <c r="R48" s="98">
        <v>43389</v>
      </c>
      <c r="S48" s="99" t="s">
        <v>38</v>
      </c>
      <c r="T48" s="78">
        <v>911</v>
      </c>
      <c r="U48" s="80">
        <f t="shared" si="0"/>
        <v>1302.73</v>
      </c>
      <c r="V48" s="78"/>
      <c r="W48" s="79"/>
      <c r="X48" s="80">
        <f t="shared" si="1"/>
        <v>1302.73</v>
      </c>
      <c r="Y48" s="86"/>
      <c r="Z48" s="86"/>
      <c r="AA48" s="86"/>
      <c r="AB48" s="86"/>
      <c r="AC48" s="86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</row>
    <row r="49" customFormat="1" customHeight="1" spans="2:255">
      <c r="B49" s="54"/>
      <c r="C49" s="55">
        <v>13253</v>
      </c>
      <c r="D49" s="56" t="s">
        <v>161</v>
      </c>
      <c r="E49" s="57" t="s">
        <v>162</v>
      </c>
      <c r="F49" s="58" t="s">
        <v>37</v>
      </c>
      <c r="G49" s="55">
        <v>350</v>
      </c>
      <c r="H49" s="59">
        <v>2.24</v>
      </c>
      <c r="I49" s="93">
        <v>30763298</v>
      </c>
      <c r="J49" s="107">
        <v>350</v>
      </c>
      <c r="K49" s="108">
        <v>2.24</v>
      </c>
      <c r="L49" s="64">
        <v>43383</v>
      </c>
      <c r="M49" s="95"/>
      <c r="N49" s="96"/>
      <c r="O49" s="96"/>
      <c r="P49" s="96"/>
      <c r="Q49" s="97"/>
      <c r="R49" s="98">
        <v>43386</v>
      </c>
      <c r="S49" s="99" t="s">
        <v>38</v>
      </c>
      <c r="T49" s="78">
        <v>582</v>
      </c>
      <c r="U49" s="80">
        <f t="shared" si="0"/>
        <v>1303.68</v>
      </c>
      <c r="V49" s="78"/>
      <c r="W49" s="79"/>
      <c r="X49" s="80">
        <f t="shared" si="1"/>
        <v>1303.68</v>
      </c>
      <c r="Y49" s="86"/>
      <c r="Z49" s="86"/>
      <c r="AA49" s="86"/>
      <c r="AB49" s="86"/>
      <c r="AC49" s="86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</row>
    <row r="50" customFormat="1" customHeight="1" spans="2:255">
      <c r="B50" s="54"/>
      <c r="C50" s="55">
        <v>13254</v>
      </c>
      <c r="D50" s="56" t="s">
        <v>907</v>
      </c>
      <c r="E50" s="57" t="s">
        <v>654</v>
      </c>
      <c r="F50" s="58" t="s">
        <v>37</v>
      </c>
      <c r="G50" s="55">
        <v>300</v>
      </c>
      <c r="H50" s="59">
        <v>1.92</v>
      </c>
      <c r="I50" s="93">
        <v>30763297</v>
      </c>
      <c r="J50" s="107">
        <v>300</v>
      </c>
      <c r="K50" s="108">
        <v>1.92</v>
      </c>
      <c r="L50" s="64">
        <v>43383</v>
      </c>
      <c r="M50" s="95"/>
      <c r="N50" s="96"/>
      <c r="O50" s="96"/>
      <c r="P50" s="96"/>
      <c r="Q50" s="97"/>
      <c r="R50" s="98">
        <v>43390</v>
      </c>
      <c r="S50" s="99" t="s">
        <v>38</v>
      </c>
      <c r="T50" s="78">
        <v>712</v>
      </c>
      <c r="U50" s="80">
        <f t="shared" si="0"/>
        <v>1367.04</v>
      </c>
      <c r="V50" s="78"/>
      <c r="W50" s="79"/>
      <c r="X50" s="80">
        <f t="shared" si="1"/>
        <v>1367.04</v>
      </c>
      <c r="Y50" s="86"/>
      <c r="Z50" s="86"/>
      <c r="AA50" s="86"/>
      <c r="AB50" s="86"/>
      <c r="AC50" s="86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</row>
    <row r="51" customFormat="1" ht="22.5" customHeight="1" spans="2:255">
      <c r="B51" s="54"/>
      <c r="C51" s="55">
        <v>13255</v>
      </c>
      <c r="D51" s="56" t="s">
        <v>576</v>
      </c>
      <c r="E51" s="57" t="s">
        <v>577</v>
      </c>
      <c r="F51" s="58" t="s">
        <v>37</v>
      </c>
      <c r="G51" s="55">
        <v>210</v>
      </c>
      <c r="H51" s="59">
        <v>1.344</v>
      </c>
      <c r="I51" s="93">
        <v>30763296</v>
      </c>
      <c r="J51" s="107">
        <v>210</v>
      </c>
      <c r="K51" s="108">
        <v>1.344</v>
      </c>
      <c r="L51" s="64">
        <v>43383</v>
      </c>
      <c r="M51" s="95"/>
      <c r="N51" s="96"/>
      <c r="O51" s="96"/>
      <c r="P51" s="96"/>
      <c r="Q51" s="97"/>
      <c r="R51" s="98">
        <v>43388</v>
      </c>
      <c r="S51" s="99" t="s">
        <v>38</v>
      </c>
      <c r="T51" s="78">
        <v>816</v>
      </c>
      <c r="U51" s="80">
        <f t="shared" si="0"/>
        <v>1096.704</v>
      </c>
      <c r="V51" s="78"/>
      <c r="W51" s="79"/>
      <c r="X51" s="80">
        <f t="shared" si="1"/>
        <v>1096.704</v>
      </c>
      <c r="Y51" s="86"/>
      <c r="Z51" s="86"/>
      <c r="AA51" s="86"/>
      <c r="AB51" s="86"/>
      <c r="AC51" s="86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</row>
    <row r="52" customFormat="1" customHeight="1" spans="2:255">
      <c r="B52" s="54">
        <v>43383</v>
      </c>
      <c r="C52" s="55">
        <v>13286</v>
      </c>
      <c r="D52" s="56" t="s">
        <v>130</v>
      </c>
      <c r="E52" s="57" t="s">
        <v>51</v>
      </c>
      <c r="F52" s="58" t="s">
        <v>37</v>
      </c>
      <c r="G52" s="55">
        <v>650</v>
      </c>
      <c r="H52" s="59">
        <v>4.16</v>
      </c>
      <c r="I52" s="93">
        <v>30763288</v>
      </c>
      <c r="J52" s="107">
        <v>650</v>
      </c>
      <c r="K52" s="108">
        <v>4.16</v>
      </c>
      <c r="L52" s="64">
        <v>43384</v>
      </c>
      <c r="M52" s="95"/>
      <c r="N52" s="96"/>
      <c r="O52" s="96"/>
      <c r="P52" s="96"/>
      <c r="Q52" s="97"/>
      <c r="R52" s="98">
        <v>43389</v>
      </c>
      <c r="S52" s="99" t="s">
        <v>38</v>
      </c>
      <c r="T52" s="78">
        <v>570</v>
      </c>
      <c r="U52" s="80">
        <f t="shared" si="0"/>
        <v>2371.2</v>
      </c>
      <c r="V52" s="78"/>
      <c r="W52" s="79"/>
      <c r="X52" s="80">
        <f t="shared" si="1"/>
        <v>2371.2</v>
      </c>
      <c r="Y52" s="86"/>
      <c r="Z52" s="86"/>
      <c r="AA52" s="86"/>
      <c r="AB52" s="86"/>
      <c r="AC52" s="86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</row>
    <row r="53" customFormat="1" customHeight="1" spans="2:255">
      <c r="B53" s="54"/>
      <c r="C53" s="55">
        <v>13287</v>
      </c>
      <c r="D53" s="56" t="s">
        <v>523</v>
      </c>
      <c r="E53" s="57" t="s">
        <v>61</v>
      </c>
      <c r="F53" s="58" t="s">
        <v>37</v>
      </c>
      <c r="G53" s="55">
        <v>550</v>
      </c>
      <c r="H53" s="59">
        <v>3.525</v>
      </c>
      <c r="I53" s="93">
        <v>30763289</v>
      </c>
      <c r="J53" s="107">
        <v>550</v>
      </c>
      <c r="K53" s="108">
        <v>3.525</v>
      </c>
      <c r="L53" s="64">
        <v>43384</v>
      </c>
      <c r="M53" s="95"/>
      <c r="N53" s="96"/>
      <c r="O53" s="96"/>
      <c r="P53" s="96"/>
      <c r="Q53" s="97"/>
      <c r="R53" s="98">
        <v>43388</v>
      </c>
      <c r="S53" s="99" t="s">
        <v>38</v>
      </c>
      <c r="T53" s="78">
        <v>400</v>
      </c>
      <c r="U53" s="80">
        <f t="shared" si="0"/>
        <v>1410</v>
      </c>
      <c r="V53" s="78"/>
      <c r="W53" s="79"/>
      <c r="X53" s="80">
        <f t="shared" si="1"/>
        <v>1410</v>
      </c>
      <c r="Y53" s="86"/>
      <c r="Z53" s="86"/>
      <c r="AA53" s="86"/>
      <c r="AB53" s="86"/>
      <c r="AC53" s="86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</row>
    <row r="54" customFormat="1" customHeight="1" spans="2:255">
      <c r="B54" s="54"/>
      <c r="C54" s="55">
        <v>13292</v>
      </c>
      <c r="D54" s="56" t="s">
        <v>886</v>
      </c>
      <c r="E54" s="57" t="s">
        <v>186</v>
      </c>
      <c r="F54" s="58" t="s">
        <v>37</v>
      </c>
      <c r="G54" s="55">
        <v>250</v>
      </c>
      <c r="H54" s="59">
        <v>1.875</v>
      </c>
      <c r="I54" s="93">
        <v>30763290</v>
      </c>
      <c r="J54" s="107">
        <v>250</v>
      </c>
      <c r="K54" s="108">
        <v>1.875</v>
      </c>
      <c r="L54" s="64">
        <v>43384</v>
      </c>
      <c r="M54" s="95"/>
      <c r="N54" s="96"/>
      <c r="O54" s="96"/>
      <c r="P54" s="96"/>
      <c r="Q54" s="97"/>
      <c r="R54" s="98">
        <v>43390</v>
      </c>
      <c r="S54" s="99" t="s">
        <v>38</v>
      </c>
      <c r="T54" s="78">
        <v>680</v>
      </c>
      <c r="U54" s="80">
        <f t="shared" si="0"/>
        <v>1275</v>
      </c>
      <c r="V54" s="78"/>
      <c r="W54" s="79"/>
      <c r="X54" s="80">
        <f t="shared" si="1"/>
        <v>1275</v>
      </c>
      <c r="Y54" s="86"/>
      <c r="Z54" s="86"/>
      <c r="AA54" s="86"/>
      <c r="AB54" s="86"/>
      <c r="AC54" s="86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</row>
    <row r="55" customFormat="1" customHeight="1" spans="2:255">
      <c r="B55" s="54"/>
      <c r="C55" s="55">
        <v>13294</v>
      </c>
      <c r="D55" s="56" t="s">
        <v>908</v>
      </c>
      <c r="E55" s="57" t="s">
        <v>331</v>
      </c>
      <c r="F55" s="58" t="s">
        <v>37</v>
      </c>
      <c r="G55" s="55">
        <v>225</v>
      </c>
      <c r="H55" s="59">
        <v>1.44</v>
      </c>
      <c r="I55" s="93">
        <v>30763291</v>
      </c>
      <c r="J55" s="107">
        <v>225</v>
      </c>
      <c r="K55" s="108">
        <v>1.44</v>
      </c>
      <c r="L55" s="64">
        <v>43384</v>
      </c>
      <c r="M55" s="95"/>
      <c r="N55" s="96"/>
      <c r="O55" s="96"/>
      <c r="P55" s="96"/>
      <c r="Q55" s="97"/>
      <c r="R55" s="98">
        <v>43388</v>
      </c>
      <c r="S55" s="99" t="s">
        <v>38</v>
      </c>
      <c r="T55" s="78">
        <v>618</v>
      </c>
      <c r="U55" s="80">
        <f t="shared" si="0"/>
        <v>889.92</v>
      </c>
      <c r="V55" s="78"/>
      <c r="W55" s="79"/>
      <c r="X55" s="80">
        <f t="shared" si="1"/>
        <v>889.92</v>
      </c>
      <c r="Y55" s="86"/>
      <c r="Z55" s="86"/>
      <c r="AA55" s="86"/>
      <c r="AB55" s="86"/>
      <c r="AC55" s="86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</row>
    <row r="56" customFormat="1" customHeight="1" spans="2:255">
      <c r="B56" s="54"/>
      <c r="C56" s="55">
        <v>13298</v>
      </c>
      <c r="D56" s="56" t="s">
        <v>259</v>
      </c>
      <c r="E56" s="57" t="s">
        <v>260</v>
      </c>
      <c r="F56" s="58" t="s">
        <v>37</v>
      </c>
      <c r="G56" s="55">
        <v>346</v>
      </c>
      <c r="H56" s="59">
        <v>2.401</v>
      </c>
      <c r="I56" s="93">
        <v>30763292</v>
      </c>
      <c r="J56" s="107">
        <v>346</v>
      </c>
      <c r="K56" s="108">
        <v>2.401</v>
      </c>
      <c r="L56" s="64">
        <v>43384</v>
      </c>
      <c r="M56" s="95"/>
      <c r="N56" s="96"/>
      <c r="O56" s="96"/>
      <c r="P56" s="96"/>
      <c r="Q56" s="97"/>
      <c r="R56" s="98">
        <v>43390</v>
      </c>
      <c r="S56" s="99" t="s">
        <v>38</v>
      </c>
      <c r="T56" s="78">
        <v>465</v>
      </c>
      <c r="U56" s="80">
        <f t="shared" si="0"/>
        <v>1116.465</v>
      </c>
      <c r="V56" s="78"/>
      <c r="W56" s="79"/>
      <c r="X56" s="80">
        <f t="shared" si="1"/>
        <v>1116.465</v>
      </c>
      <c r="Y56" s="86"/>
      <c r="Z56" s="86"/>
      <c r="AA56" s="86"/>
      <c r="AB56" s="86"/>
      <c r="AC56" s="86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</row>
    <row r="57" customFormat="1" customHeight="1" spans="2:255">
      <c r="B57" s="54"/>
      <c r="C57" s="55">
        <v>13299</v>
      </c>
      <c r="D57" s="56" t="s">
        <v>205</v>
      </c>
      <c r="E57" s="57" t="s">
        <v>206</v>
      </c>
      <c r="F57" s="58" t="s">
        <v>37</v>
      </c>
      <c r="G57" s="55">
        <v>200</v>
      </c>
      <c r="H57" s="59">
        <v>1.328</v>
      </c>
      <c r="I57" s="93">
        <v>30763293</v>
      </c>
      <c r="J57" s="107">
        <v>200</v>
      </c>
      <c r="K57" s="108">
        <v>1.328</v>
      </c>
      <c r="L57" s="64">
        <v>43384</v>
      </c>
      <c r="M57" s="95"/>
      <c r="N57" s="96"/>
      <c r="O57" s="96"/>
      <c r="P57" s="96"/>
      <c r="Q57" s="97"/>
      <c r="R57" s="98">
        <v>43388</v>
      </c>
      <c r="S57" s="99" t="s">
        <v>38</v>
      </c>
      <c r="T57" s="78">
        <v>695</v>
      </c>
      <c r="U57" s="80">
        <f t="shared" si="0"/>
        <v>922.96</v>
      </c>
      <c r="V57" s="78"/>
      <c r="W57" s="79"/>
      <c r="X57" s="80">
        <f t="shared" si="1"/>
        <v>922.96</v>
      </c>
      <c r="Y57" s="86"/>
      <c r="Z57" s="86"/>
      <c r="AA57" s="86"/>
      <c r="AB57" s="86"/>
      <c r="AC57" s="86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</row>
    <row r="58" customFormat="1" customHeight="1" spans="2:255">
      <c r="B58" s="61"/>
      <c r="C58" s="55">
        <v>13302</v>
      </c>
      <c r="D58" s="56" t="s">
        <v>215</v>
      </c>
      <c r="E58" s="57" t="s">
        <v>216</v>
      </c>
      <c r="F58" s="58" t="s">
        <v>37</v>
      </c>
      <c r="G58" s="55">
        <v>280</v>
      </c>
      <c r="H58" s="119">
        <v>1.792</v>
      </c>
      <c r="I58" s="93">
        <v>30763294</v>
      </c>
      <c r="J58" s="107">
        <v>280</v>
      </c>
      <c r="K58" s="119">
        <v>1.792</v>
      </c>
      <c r="L58" s="64">
        <v>43384</v>
      </c>
      <c r="M58" s="95"/>
      <c r="N58" s="96"/>
      <c r="O58" s="96"/>
      <c r="P58" s="96"/>
      <c r="Q58" s="97"/>
      <c r="R58" s="98">
        <v>43390</v>
      </c>
      <c r="S58" s="99" t="s">
        <v>38</v>
      </c>
      <c r="T58" s="78">
        <v>790</v>
      </c>
      <c r="U58" s="80">
        <f t="shared" si="0"/>
        <v>1415.68</v>
      </c>
      <c r="V58" s="78"/>
      <c r="W58" s="79"/>
      <c r="X58" s="80">
        <f t="shared" si="1"/>
        <v>1415.68</v>
      </c>
      <c r="Y58" s="86"/>
      <c r="Z58" s="86"/>
      <c r="AA58" s="86"/>
      <c r="AB58" s="86"/>
      <c r="AC58" s="86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</row>
    <row r="59" customFormat="1" customHeight="1" spans="2:255">
      <c r="B59" s="54">
        <v>43385</v>
      </c>
      <c r="C59" s="55">
        <v>12648</v>
      </c>
      <c r="D59" s="101" t="s">
        <v>674</v>
      </c>
      <c r="E59" s="89" t="s">
        <v>51</v>
      </c>
      <c r="F59" s="58" t="s">
        <v>675</v>
      </c>
      <c r="G59" s="55">
        <v>200</v>
      </c>
      <c r="H59" s="59">
        <v>3.52</v>
      </c>
      <c r="I59" s="93">
        <v>30763295</v>
      </c>
      <c r="J59" s="107">
        <v>200</v>
      </c>
      <c r="K59" s="108">
        <v>3.52</v>
      </c>
      <c r="L59" s="64">
        <v>43386</v>
      </c>
      <c r="M59" s="95"/>
      <c r="N59" s="96"/>
      <c r="O59" s="96"/>
      <c r="P59" s="96"/>
      <c r="Q59" s="97"/>
      <c r="R59" s="98">
        <v>43389</v>
      </c>
      <c r="S59" s="99" t="s">
        <v>38</v>
      </c>
      <c r="T59" s="78">
        <v>570</v>
      </c>
      <c r="U59" s="80">
        <f t="shared" si="0"/>
        <v>2006.4</v>
      </c>
      <c r="V59" s="78"/>
      <c r="W59" s="79"/>
      <c r="X59" s="80">
        <f t="shared" si="1"/>
        <v>2006.4</v>
      </c>
      <c r="Y59" s="86"/>
      <c r="Z59" s="86"/>
      <c r="AA59" s="86"/>
      <c r="AB59" s="86"/>
      <c r="AC59" s="86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</row>
    <row r="60" customFormat="1" customHeight="1" spans="2:255">
      <c r="B60" s="54"/>
      <c r="C60" s="55">
        <v>13362</v>
      </c>
      <c r="D60" s="56" t="s">
        <v>432</v>
      </c>
      <c r="E60" s="57" t="s">
        <v>433</v>
      </c>
      <c r="F60" s="58" t="s">
        <v>37</v>
      </c>
      <c r="G60" s="55">
        <v>620</v>
      </c>
      <c r="H60" s="59">
        <v>4.148</v>
      </c>
      <c r="I60" s="93">
        <v>30763329</v>
      </c>
      <c r="J60" s="107">
        <v>620</v>
      </c>
      <c r="K60" s="108">
        <v>4.148</v>
      </c>
      <c r="L60" s="64">
        <v>43386</v>
      </c>
      <c r="M60" s="95"/>
      <c r="N60" s="96"/>
      <c r="O60" s="96"/>
      <c r="P60" s="96"/>
      <c r="Q60" s="97"/>
      <c r="R60" s="98">
        <v>43393</v>
      </c>
      <c r="S60" s="99" t="s">
        <v>38</v>
      </c>
      <c r="T60" s="78">
        <v>702</v>
      </c>
      <c r="U60" s="80">
        <f t="shared" si="0"/>
        <v>2911.896</v>
      </c>
      <c r="V60" s="78"/>
      <c r="W60" s="79"/>
      <c r="X60" s="80">
        <f t="shared" si="1"/>
        <v>2911.896</v>
      </c>
      <c r="Y60" s="86"/>
      <c r="Z60" s="86"/>
      <c r="AA60" s="86"/>
      <c r="AB60" s="86"/>
      <c r="AC60" s="86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</row>
    <row r="61" customFormat="1" customHeight="1" spans="2:255">
      <c r="B61" s="54"/>
      <c r="C61" s="55">
        <v>13367</v>
      </c>
      <c r="D61" s="56" t="s">
        <v>467</v>
      </c>
      <c r="E61" s="57" t="s">
        <v>468</v>
      </c>
      <c r="F61" s="58" t="s">
        <v>37</v>
      </c>
      <c r="G61" s="55">
        <v>210</v>
      </c>
      <c r="H61" s="59">
        <v>1.377</v>
      </c>
      <c r="I61" s="93">
        <v>30763287</v>
      </c>
      <c r="J61" s="107">
        <v>210</v>
      </c>
      <c r="K61" s="108">
        <v>1.377</v>
      </c>
      <c r="L61" s="64">
        <v>43386</v>
      </c>
      <c r="M61" s="95"/>
      <c r="N61" s="96"/>
      <c r="O61" s="96"/>
      <c r="P61" s="96"/>
      <c r="Q61" s="97"/>
      <c r="R61" s="98">
        <v>43391</v>
      </c>
      <c r="S61" s="99" t="s">
        <v>38</v>
      </c>
      <c r="T61" s="78">
        <v>695</v>
      </c>
      <c r="U61" s="80">
        <f t="shared" si="0"/>
        <v>957.015</v>
      </c>
      <c r="V61" s="78"/>
      <c r="W61" s="79"/>
      <c r="X61" s="80">
        <f t="shared" si="1"/>
        <v>957.015</v>
      </c>
      <c r="Y61" s="86"/>
      <c r="Z61" s="86"/>
      <c r="AA61" s="86"/>
      <c r="AB61" s="86"/>
      <c r="AC61" s="86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</row>
    <row r="62" customFormat="1" customHeight="1" spans="2:255">
      <c r="B62" s="54"/>
      <c r="C62" s="55">
        <v>13391</v>
      </c>
      <c r="D62" s="56" t="s">
        <v>138</v>
      </c>
      <c r="E62" s="57" t="s">
        <v>454</v>
      </c>
      <c r="F62" s="58" t="s">
        <v>37</v>
      </c>
      <c r="G62" s="55">
        <v>40</v>
      </c>
      <c r="H62" s="59">
        <v>0.256</v>
      </c>
      <c r="I62" s="93">
        <v>30763286</v>
      </c>
      <c r="J62" s="107">
        <v>40</v>
      </c>
      <c r="K62" s="108">
        <v>0.256</v>
      </c>
      <c r="L62" s="64">
        <v>43386</v>
      </c>
      <c r="M62" s="95"/>
      <c r="N62" s="96"/>
      <c r="O62" s="96"/>
      <c r="P62" s="96"/>
      <c r="Q62" s="97"/>
      <c r="R62" s="98">
        <v>43393</v>
      </c>
      <c r="S62" s="99" t="s">
        <v>38</v>
      </c>
      <c r="T62" s="78">
        <v>580</v>
      </c>
      <c r="U62" s="80">
        <f t="shared" si="0"/>
        <v>148.48</v>
      </c>
      <c r="V62" s="78"/>
      <c r="W62" s="79">
        <v>340</v>
      </c>
      <c r="X62" s="80">
        <f t="shared" si="1"/>
        <v>488.48</v>
      </c>
      <c r="Y62" s="86"/>
      <c r="Z62" s="86"/>
      <c r="AA62" s="86"/>
      <c r="AB62" s="86"/>
      <c r="AC62" s="86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</row>
    <row r="63" customFormat="1" customHeight="1" spans="2:255">
      <c r="B63" s="54">
        <v>43389</v>
      </c>
      <c r="C63" s="55">
        <v>13427</v>
      </c>
      <c r="D63" s="56" t="s">
        <v>796</v>
      </c>
      <c r="E63" s="57" t="s">
        <v>797</v>
      </c>
      <c r="F63" s="58" t="s">
        <v>37</v>
      </c>
      <c r="G63" s="55">
        <v>280</v>
      </c>
      <c r="H63" s="59">
        <v>2.145</v>
      </c>
      <c r="I63" s="93">
        <v>30763279</v>
      </c>
      <c r="J63" s="107">
        <v>280</v>
      </c>
      <c r="K63" s="108">
        <v>2.145</v>
      </c>
      <c r="L63" s="64">
        <v>43391</v>
      </c>
      <c r="M63" s="95"/>
      <c r="N63" s="96"/>
      <c r="O63" s="96"/>
      <c r="P63" s="96"/>
      <c r="Q63" s="97"/>
      <c r="R63" s="98">
        <v>43396</v>
      </c>
      <c r="S63" s="99" t="s">
        <v>38</v>
      </c>
      <c r="T63" s="78">
        <v>793</v>
      </c>
      <c r="U63" s="80">
        <f t="shared" si="0"/>
        <v>1700.985</v>
      </c>
      <c r="V63" s="78"/>
      <c r="W63" s="79"/>
      <c r="X63" s="80">
        <f t="shared" si="1"/>
        <v>1700.985</v>
      </c>
      <c r="Y63" s="86"/>
      <c r="Z63" s="86"/>
      <c r="AA63" s="86"/>
      <c r="AB63" s="86"/>
      <c r="AC63" s="86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</row>
    <row r="64" customFormat="1" customHeight="1" spans="2:255">
      <c r="B64" s="54"/>
      <c r="C64" s="55">
        <v>13428</v>
      </c>
      <c r="D64" s="56" t="s">
        <v>268</v>
      </c>
      <c r="E64" s="57" t="s">
        <v>245</v>
      </c>
      <c r="F64" s="58" t="s">
        <v>37</v>
      </c>
      <c r="G64" s="55">
        <v>310</v>
      </c>
      <c r="H64" s="59">
        <v>2.593</v>
      </c>
      <c r="I64" s="93">
        <v>30763280</v>
      </c>
      <c r="J64" s="107">
        <v>310</v>
      </c>
      <c r="K64" s="108">
        <v>2.593</v>
      </c>
      <c r="L64" s="64">
        <v>43390</v>
      </c>
      <c r="M64" s="95"/>
      <c r="N64" s="96"/>
      <c r="O64" s="96"/>
      <c r="P64" s="96"/>
      <c r="Q64" s="97"/>
      <c r="R64" s="98">
        <v>43396</v>
      </c>
      <c r="S64" s="99" t="s">
        <v>38</v>
      </c>
      <c r="T64" s="78">
        <v>530</v>
      </c>
      <c r="U64" s="80">
        <f t="shared" si="0"/>
        <v>1374.29</v>
      </c>
      <c r="V64" s="78"/>
      <c r="W64" s="79"/>
      <c r="X64" s="80">
        <f t="shared" si="1"/>
        <v>1374.29</v>
      </c>
      <c r="Y64" s="86"/>
      <c r="Z64" s="86"/>
      <c r="AA64" s="86"/>
      <c r="AB64" s="86"/>
      <c r="AC64" s="86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</row>
    <row r="65" customFormat="1" ht="25.5" customHeight="1" spans="2:255">
      <c r="B65" s="54"/>
      <c r="C65" s="55">
        <v>13431</v>
      </c>
      <c r="D65" s="56" t="s">
        <v>48</v>
      </c>
      <c r="E65" s="57" t="s">
        <v>49</v>
      </c>
      <c r="F65" s="58" t="s">
        <v>37</v>
      </c>
      <c r="G65" s="55">
        <v>650</v>
      </c>
      <c r="H65" s="59">
        <v>4.205</v>
      </c>
      <c r="I65" s="93">
        <v>30763281</v>
      </c>
      <c r="J65" s="107">
        <v>650</v>
      </c>
      <c r="K65" s="108">
        <v>4.205</v>
      </c>
      <c r="L65" s="64">
        <v>43391</v>
      </c>
      <c r="M65" s="95"/>
      <c r="N65" s="96"/>
      <c r="O65" s="96"/>
      <c r="P65" s="96"/>
      <c r="Q65" s="97"/>
      <c r="R65" s="98">
        <v>43396</v>
      </c>
      <c r="S65" s="99" t="s">
        <v>38</v>
      </c>
      <c r="T65" s="78">
        <v>650</v>
      </c>
      <c r="U65" s="80">
        <f t="shared" si="0"/>
        <v>2733.25</v>
      </c>
      <c r="V65" s="78"/>
      <c r="W65" s="79"/>
      <c r="X65" s="80">
        <f t="shared" si="1"/>
        <v>2733.25</v>
      </c>
      <c r="Y65" s="86"/>
      <c r="Z65" s="86"/>
      <c r="AA65" s="86"/>
      <c r="AB65" s="86"/>
      <c r="AC65" s="86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</row>
    <row r="66" customFormat="1" customHeight="1" spans="2:255">
      <c r="B66" s="54"/>
      <c r="C66" s="55">
        <v>13452</v>
      </c>
      <c r="D66" s="56" t="s">
        <v>217</v>
      </c>
      <c r="E66" s="57" t="s">
        <v>153</v>
      </c>
      <c r="F66" s="58" t="s">
        <v>37</v>
      </c>
      <c r="G66" s="55">
        <v>1500</v>
      </c>
      <c r="H66" s="88">
        <v>14.64</v>
      </c>
      <c r="I66" s="93">
        <v>30763282</v>
      </c>
      <c r="J66" s="107">
        <v>1500</v>
      </c>
      <c r="K66" s="108">
        <v>14.64</v>
      </c>
      <c r="L66" s="64">
        <v>43390</v>
      </c>
      <c r="M66" s="95"/>
      <c r="N66" s="96"/>
      <c r="O66" s="96"/>
      <c r="P66" s="96"/>
      <c r="Q66" s="97"/>
      <c r="R66" s="98">
        <v>43396</v>
      </c>
      <c r="S66" s="99" t="s">
        <v>38</v>
      </c>
      <c r="T66" s="78">
        <v>400</v>
      </c>
      <c r="U66" s="80">
        <f t="shared" si="0"/>
        <v>5856</v>
      </c>
      <c r="V66" s="78"/>
      <c r="W66" s="79"/>
      <c r="X66" s="80">
        <f t="shared" si="1"/>
        <v>5856</v>
      </c>
      <c r="Y66" s="86"/>
      <c r="Z66" s="86"/>
      <c r="AA66" s="86"/>
      <c r="AB66" s="86"/>
      <c r="AC66" s="86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</row>
    <row r="67" customFormat="1" customHeight="1" spans="2:255">
      <c r="B67" s="54"/>
      <c r="C67" s="55">
        <v>13453</v>
      </c>
      <c r="D67" s="56" t="s">
        <v>745</v>
      </c>
      <c r="E67" s="57" t="s">
        <v>153</v>
      </c>
      <c r="F67" s="58" t="s">
        <v>37</v>
      </c>
      <c r="G67" s="55">
        <v>300</v>
      </c>
      <c r="H67" s="88">
        <v>1.92</v>
      </c>
      <c r="I67" s="93">
        <v>30763283</v>
      </c>
      <c r="J67" s="107">
        <v>300</v>
      </c>
      <c r="K67" s="108">
        <v>1.92</v>
      </c>
      <c r="L67" s="64">
        <v>43390</v>
      </c>
      <c r="M67" s="95"/>
      <c r="N67" s="96"/>
      <c r="O67" s="96"/>
      <c r="P67" s="96"/>
      <c r="Q67" s="97"/>
      <c r="R67" s="98">
        <v>43396</v>
      </c>
      <c r="S67" s="99" t="s">
        <v>38</v>
      </c>
      <c r="T67" s="78">
        <v>480</v>
      </c>
      <c r="U67" s="80">
        <f t="shared" si="0"/>
        <v>921.6</v>
      </c>
      <c r="V67" s="78"/>
      <c r="W67" s="79"/>
      <c r="X67" s="80">
        <f t="shared" si="1"/>
        <v>921.6</v>
      </c>
      <c r="Y67" s="86"/>
      <c r="Z67" s="86"/>
      <c r="AA67" s="86"/>
      <c r="AB67" s="86"/>
      <c r="AC67" s="86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</row>
    <row r="68" customFormat="1" customHeight="1" spans="2:255">
      <c r="B68" s="54"/>
      <c r="C68" s="55">
        <v>13484</v>
      </c>
      <c r="D68" s="56" t="s">
        <v>127</v>
      </c>
      <c r="E68" s="57" t="s">
        <v>63</v>
      </c>
      <c r="F68" s="58" t="s">
        <v>37</v>
      </c>
      <c r="G68" s="55">
        <v>350</v>
      </c>
      <c r="H68" s="88">
        <v>2.58</v>
      </c>
      <c r="I68" s="93">
        <v>30763284</v>
      </c>
      <c r="J68" s="107">
        <v>350</v>
      </c>
      <c r="K68" s="108">
        <v>2.58</v>
      </c>
      <c r="L68" s="64">
        <v>43390</v>
      </c>
      <c r="M68" s="95"/>
      <c r="N68" s="96"/>
      <c r="O68" s="96"/>
      <c r="P68" s="96"/>
      <c r="Q68" s="97"/>
      <c r="R68" s="98">
        <v>43396</v>
      </c>
      <c r="S68" s="99" t="s">
        <v>38</v>
      </c>
      <c r="T68" s="78">
        <v>517</v>
      </c>
      <c r="U68" s="80">
        <f t="shared" ref="U68:U131" si="2">T68*H68</f>
        <v>1333.86</v>
      </c>
      <c r="V68" s="78"/>
      <c r="W68" s="79"/>
      <c r="X68" s="80">
        <f t="shared" ref="X68:X131" si="3">W68+U68</f>
        <v>1333.86</v>
      </c>
      <c r="Y68" s="86"/>
      <c r="Z68" s="86"/>
      <c r="AA68" s="86"/>
      <c r="AB68" s="86"/>
      <c r="AC68" s="86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</row>
    <row r="69" customFormat="1" customHeight="1" spans="2:255">
      <c r="B69" s="54"/>
      <c r="C69" s="55">
        <v>13485</v>
      </c>
      <c r="D69" s="56" t="s">
        <v>582</v>
      </c>
      <c r="E69" s="57" t="s">
        <v>583</v>
      </c>
      <c r="F69" s="58" t="s">
        <v>37</v>
      </c>
      <c r="G69" s="55">
        <v>200</v>
      </c>
      <c r="H69" s="59">
        <v>1.693</v>
      </c>
      <c r="I69" s="93">
        <v>30763285</v>
      </c>
      <c r="J69" s="107">
        <v>200</v>
      </c>
      <c r="K69" s="108">
        <v>1.693</v>
      </c>
      <c r="L69" s="64">
        <v>43390</v>
      </c>
      <c r="M69" s="95"/>
      <c r="N69" s="96"/>
      <c r="O69" s="96"/>
      <c r="P69" s="96"/>
      <c r="Q69" s="97"/>
      <c r="R69" s="98">
        <v>43396</v>
      </c>
      <c r="S69" s="99" t="s">
        <v>38</v>
      </c>
      <c r="T69" s="78">
        <v>628</v>
      </c>
      <c r="U69" s="80">
        <f t="shared" si="2"/>
        <v>1063.204</v>
      </c>
      <c r="V69" s="78"/>
      <c r="W69" s="79"/>
      <c r="X69" s="80">
        <f t="shared" si="3"/>
        <v>1063.204</v>
      </c>
      <c r="Y69" s="86"/>
      <c r="Z69" s="86"/>
      <c r="AA69" s="86"/>
      <c r="AB69" s="86"/>
      <c r="AC69" s="86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</row>
    <row r="70" customFormat="1" customHeight="1" spans="2:255">
      <c r="B70" s="54"/>
      <c r="C70" s="103">
        <v>13516</v>
      </c>
      <c r="D70" s="56" t="s">
        <v>435</v>
      </c>
      <c r="E70" s="57" t="s">
        <v>436</v>
      </c>
      <c r="F70" s="58" t="s">
        <v>37</v>
      </c>
      <c r="G70" s="55">
        <v>2250</v>
      </c>
      <c r="H70" s="59">
        <v>15.075</v>
      </c>
      <c r="I70" s="93">
        <v>30763278</v>
      </c>
      <c r="J70" s="107">
        <v>2250</v>
      </c>
      <c r="K70" s="108">
        <v>15.075</v>
      </c>
      <c r="L70" s="64">
        <v>43390</v>
      </c>
      <c r="M70" s="95"/>
      <c r="N70" s="96"/>
      <c r="O70" s="96"/>
      <c r="P70" s="96"/>
      <c r="Q70" s="97"/>
      <c r="R70" s="98">
        <v>43396</v>
      </c>
      <c r="S70" s="99" t="s">
        <v>38</v>
      </c>
      <c r="T70" s="78">
        <v>593</v>
      </c>
      <c r="U70" s="80">
        <f t="shared" si="2"/>
        <v>8939.475</v>
      </c>
      <c r="V70" s="78"/>
      <c r="W70" s="79"/>
      <c r="X70" s="80">
        <f t="shared" si="3"/>
        <v>8939.475</v>
      </c>
      <c r="Y70" s="86"/>
      <c r="Z70" s="86"/>
      <c r="AA70" s="86"/>
      <c r="AB70" s="86"/>
      <c r="AC70" s="86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</row>
    <row r="71" customFormat="1" customHeight="1" spans="2:255">
      <c r="B71" s="54">
        <v>43391</v>
      </c>
      <c r="C71" s="103">
        <v>13556</v>
      </c>
      <c r="D71" s="56" t="s">
        <v>66</v>
      </c>
      <c r="E71" s="57" t="s">
        <v>51</v>
      </c>
      <c r="F71" s="58" t="s">
        <v>37</v>
      </c>
      <c r="G71" s="55">
        <v>1085</v>
      </c>
      <c r="H71" s="59">
        <v>7.71925</v>
      </c>
      <c r="I71" s="93">
        <v>30763276</v>
      </c>
      <c r="J71" s="107">
        <v>1085</v>
      </c>
      <c r="K71" s="108">
        <v>7.71925</v>
      </c>
      <c r="L71" s="64">
        <v>43392</v>
      </c>
      <c r="M71" s="95"/>
      <c r="N71" s="96"/>
      <c r="O71" s="96"/>
      <c r="P71" s="96"/>
      <c r="Q71" s="97"/>
      <c r="R71" s="98">
        <v>43398</v>
      </c>
      <c r="S71" s="99" t="s">
        <v>38</v>
      </c>
      <c r="T71" s="78">
        <v>540</v>
      </c>
      <c r="U71" s="80">
        <f t="shared" si="2"/>
        <v>4168.395</v>
      </c>
      <c r="V71" s="78"/>
      <c r="W71" s="79"/>
      <c r="X71" s="80">
        <f t="shared" si="3"/>
        <v>4168.395</v>
      </c>
      <c r="Y71" s="86"/>
      <c r="Z71" s="86"/>
      <c r="AA71" s="86"/>
      <c r="AB71" s="86"/>
      <c r="AC71" s="86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</row>
    <row r="72" customFormat="1" ht="18.75" customHeight="1" spans="2:255">
      <c r="B72" s="54"/>
      <c r="C72" s="103">
        <v>13562</v>
      </c>
      <c r="D72" s="56" t="s">
        <v>431</v>
      </c>
      <c r="E72" s="57" t="s">
        <v>93</v>
      </c>
      <c r="F72" s="58" t="s">
        <v>37</v>
      </c>
      <c r="G72" s="55">
        <v>670</v>
      </c>
      <c r="H72" s="59">
        <v>4.9725</v>
      </c>
      <c r="I72" s="93">
        <v>30763277</v>
      </c>
      <c r="J72" s="107">
        <v>670</v>
      </c>
      <c r="K72" s="108">
        <v>4.9725</v>
      </c>
      <c r="L72" s="64">
        <v>43392</v>
      </c>
      <c r="M72" s="95"/>
      <c r="N72" s="96"/>
      <c r="O72" s="96"/>
      <c r="P72" s="96"/>
      <c r="Q72" s="97"/>
      <c r="R72" s="98">
        <v>43398</v>
      </c>
      <c r="S72" s="99" t="s">
        <v>38</v>
      </c>
      <c r="T72" s="78">
        <v>611</v>
      </c>
      <c r="U72" s="80">
        <f t="shared" si="2"/>
        <v>3038.1975</v>
      </c>
      <c r="V72" s="78"/>
      <c r="W72" s="79"/>
      <c r="X72" s="80">
        <f t="shared" si="3"/>
        <v>3038.1975</v>
      </c>
      <c r="Y72" s="86"/>
      <c r="Z72" s="86"/>
      <c r="AA72" s="86"/>
      <c r="AB72" s="86"/>
      <c r="AC72" s="86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</row>
    <row r="73" customFormat="1" customHeight="1" spans="2:255">
      <c r="B73" s="54"/>
      <c r="C73" s="103">
        <v>13564</v>
      </c>
      <c r="D73" s="56" t="s">
        <v>503</v>
      </c>
      <c r="E73" s="57" t="s">
        <v>504</v>
      </c>
      <c r="F73" s="58" t="s">
        <v>37</v>
      </c>
      <c r="G73" s="55">
        <v>500</v>
      </c>
      <c r="H73" s="59">
        <v>3.383</v>
      </c>
      <c r="I73" s="93">
        <v>30763275</v>
      </c>
      <c r="J73" s="107">
        <v>500</v>
      </c>
      <c r="K73" s="108">
        <v>3.383</v>
      </c>
      <c r="L73" s="64">
        <v>43392</v>
      </c>
      <c r="M73" s="95"/>
      <c r="N73" s="96"/>
      <c r="O73" s="96"/>
      <c r="P73" s="96"/>
      <c r="Q73" s="97"/>
      <c r="R73" s="98">
        <v>43398</v>
      </c>
      <c r="S73" s="99" t="s">
        <v>38</v>
      </c>
      <c r="T73" s="78">
        <v>594</v>
      </c>
      <c r="U73" s="80">
        <f t="shared" si="2"/>
        <v>2009.502</v>
      </c>
      <c r="V73" s="78"/>
      <c r="W73" s="79"/>
      <c r="X73" s="80">
        <f t="shared" si="3"/>
        <v>2009.502</v>
      </c>
      <c r="Y73" s="86"/>
      <c r="Z73" s="86"/>
      <c r="AA73" s="86"/>
      <c r="AB73" s="86"/>
      <c r="AC73" s="86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</row>
    <row r="74" customFormat="1" customHeight="1" spans="2:255">
      <c r="B74" s="54"/>
      <c r="C74" s="55">
        <v>13565</v>
      </c>
      <c r="D74" s="56" t="s">
        <v>365</v>
      </c>
      <c r="E74" s="57" t="s">
        <v>366</v>
      </c>
      <c r="F74" s="58" t="s">
        <v>37</v>
      </c>
      <c r="G74" s="55">
        <v>206</v>
      </c>
      <c r="H74" s="59">
        <v>1.481</v>
      </c>
      <c r="I74" s="93">
        <v>30763274</v>
      </c>
      <c r="J74" s="107">
        <v>206</v>
      </c>
      <c r="K74" s="108">
        <v>1.481</v>
      </c>
      <c r="L74" s="64">
        <v>43392</v>
      </c>
      <c r="M74" s="95"/>
      <c r="N74" s="96"/>
      <c r="O74" s="96"/>
      <c r="P74" s="96"/>
      <c r="Q74" s="97"/>
      <c r="R74" s="98">
        <v>43398</v>
      </c>
      <c r="S74" s="99" t="s">
        <v>38</v>
      </c>
      <c r="T74" s="78">
        <v>660</v>
      </c>
      <c r="U74" s="80">
        <f t="shared" si="2"/>
        <v>977.46</v>
      </c>
      <c r="V74" s="78"/>
      <c r="W74" s="79"/>
      <c r="X74" s="80">
        <f t="shared" si="3"/>
        <v>977.46</v>
      </c>
      <c r="Y74" s="86"/>
      <c r="Z74" s="86"/>
      <c r="AA74" s="86"/>
      <c r="AB74" s="86"/>
      <c r="AC74" s="86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</row>
    <row r="75" customFormat="1" customHeight="1" spans="2:255">
      <c r="B75" s="54"/>
      <c r="C75" s="55">
        <v>13567</v>
      </c>
      <c r="D75" s="56" t="s">
        <v>265</v>
      </c>
      <c r="E75" s="57" t="s">
        <v>266</v>
      </c>
      <c r="F75" s="58" t="s">
        <v>37</v>
      </c>
      <c r="G75" s="55">
        <v>201</v>
      </c>
      <c r="H75" s="59">
        <v>1.4675</v>
      </c>
      <c r="I75" s="93">
        <v>30763273</v>
      </c>
      <c r="J75" s="107">
        <v>201</v>
      </c>
      <c r="K75" s="108">
        <v>1.4675</v>
      </c>
      <c r="L75" s="64">
        <v>43392</v>
      </c>
      <c r="M75" s="95"/>
      <c r="N75" s="96"/>
      <c r="O75" s="96"/>
      <c r="P75" s="96"/>
      <c r="Q75" s="97"/>
      <c r="R75" s="98">
        <v>43399</v>
      </c>
      <c r="S75" s="99" t="s">
        <v>38</v>
      </c>
      <c r="T75" s="78">
        <v>660</v>
      </c>
      <c r="U75" s="80">
        <f t="shared" si="2"/>
        <v>968.55</v>
      </c>
      <c r="V75" s="78"/>
      <c r="W75" s="79"/>
      <c r="X75" s="80">
        <f t="shared" si="3"/>
        <v>968.55</v>
      </c>
      <c r="Y75" s="86"/>
      <c r="Z75" s="86"/>
      <c r="AA75" s="86"/>
      <c r="AB75" s="86"/>
      <c r="AC75" s="86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</row>
    <row r="76" customFormat="1" customHeight="1" spans="2:255">
      <c r="B76" s="54">
        <v>43392</v>
      </c>
      <c r="C76" s="55">
        <v>13590</v>
      </c>
      <c r="D76" s="56" t="s">
        <v>39</v>
      </c>
      <c r="E76" s="57" t="s">
        <v>40</v>
      </c>
      <c r="F76" s="58" t="s">
        <v>37</v>
      </c>
      <c r="G76" s="55">
        <v>320</v>
      </c>
      <c r="H76" s="59">
        <v>2.228</v>
      </c>
      <c r="I76" s="93">
        <v>30763272</v>
      </c>
      <c r="J76" s="107">
        <v>320</v>
      </c>
      <c r="K76" s="108">
        <v>2.228</v>
      </c>
      <c r="L76" s="64">
        <v>43394</v>
      </c>
      <c r="M76" s="95"/>
      <c r="N76" s="96"/>
      <c r="O76" s="96"/>
      <c r="P76" s="96"/>
      <c r="Q76" s="97"/>
      <c r="R76" s="98">
        <v>43398</v>
      </c>
      <c r="S76" s="99" t="s">
        <v>38</v>
      </c>
      <c r="T76" s="78">
        <v>559</v>
      </c>
      <c r="U76" s="80">
        <f t="shared" si="2"/>
        <v>1245.452</v>
      </c>
      <c r="V76" s="78"/>
      <c r="W76" s="79"/>
      <c r="X76" s="80">
        <f t="shared" si="3"/>
        <v>1245.452</v>
      </c>
      <c r="Y76" s="86"/>
      <c r="Z76" s="86"/>
      <c r="AA76" s="86"/>
      <c r="AB76" s="86"/>
      <c r="AC76" s="86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</row>
    <row r="77" customFormat="1" customHeight="1" spans="2:255">
      <c r="B77" s="54"/>
      <c r="C77" s="55">
        <v>13591</v>
      </c>
      <c r="D77" s="56" t="s">
        <v>160</v>
      </c>
      <c r="E77" s="57" t="s">
        <v>40</v>
      </c>
      <c r="F77" s="58" t="s">
        <v>37</v>
      </c>
      <c r="G77" s="55">
        <v>300</v>
      </c>
      <c r="H77" s="59">
        <v>1.92</v>
      </c>
      <c r="I77" s="93">
        <v>30763271</v>
      </c>
      <c r="J77" s="107">
        <v>300</v>
      </c>
      <c r="K77" s="108">
        <v>1.92</v>
      </c>
      <c r="L77" s="64">
        <v>43394</v>
      </c>
      <c r="M77" s="95"/>
      <c r="N77" s="96"/>
      <c r="O77" s="96"/>
      <c r="P77" s="96"/>
      <c r="Q77" s="97"/>
      <c r="R77" s="98">
        <v>43398</v>
      </c>
      <c r="S77" s="99" t="s">
        <v>38</v>
      </c>
      <c r="T77" s="78">
        <v>559</v>
      </c>
      <c r="U77" s="80">
        <f t="shared" si="2"/>
        <v>1073.28</v>
      </c>
      <c r="V77" s="78"/>
      <c r="W77" s="79"/>
      <c r="X77" s="80">
        <f t="shared" si="3"/>
        <v>1073.28</v>
      </c>
      <c r="Y77" s="86"/>
      <c r="Z77" s="86"/>
      <c r="AA77" s="86"/>
      <c r="AB77" s="86"/>
      <c r="AC77" s="86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</row>
    <row r="78" customFormat="1" customHeight="1" spans="2:255">
      <c r="B78" s="54"/>
      <c r="C78" s="55">
        <v>13592</v>
      </c>
      <c r="D78" s="56" t="s">
        <v>105</v>
      </c>
      <c r="E78" s="57" t="s">
        <v>40</v>
      </c>
      <c r="F78" s="58" t="s">
        <v>37</v>
      </c>
      <c r="G78" s="55">
        <v>950</v>
      </c>
      <c r="H78" s="59">
        <v>6.085</v>
      </c>
      <c r="I78" s="93">
        <v>30763270</v>
      </c>
      <c r="J78" s="107">
        <v>950</v>
      </c>
      <c r="K78" s="108">
        <v>6.085</v>
      </c>
      <c r="L78" s="64">
        <v>43394</v>
      </c>
      <c r="M78" s="95"/>
      <c r="N78" s="96"/>
      <c r="O78" s="96"/>
      <c r="P78" s="96"/>
      <c r="Q78" s="97"/>
      <c r="R78" s="98">
        <v>43399</v>
      </c>
      <c r="S78" s="99" t="s">
        <v>38</v>
      </c>
      <c r="T78" s="78">
        <v>529</v>
      </c>
      <c r="U78" s="80">
        <f t="shared" si="2"/>
        <v>3218.965</v>
      </c>
      <c r="V78" s="78"/>
      <c r="W78" s="79"/>
      <c r="X78" s="80">
        <f t="shared" si="3"/>
        <v>3218.965</v>
      </c>
      <c r="Y78" s="86"/>
      <c r="Z78" s="86"/>
      <c r="AA78" s="86"/>
      <c r="AB78" s="86"/>
      <c r="AC78" s="86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</row>
    <row r="79" customFormat="1" customHeight="1" spans="2:255">
      <c r="B79" s="54"/>
      <c r="C79" s="55">
        <v>13593</v>
      </c>
      <c r="D79" s="56" t="s">
        <v>41</v>
      </c>
      <c r="E79" s="57" t="s">
        <v>40</v>
      </c>
      <c r="F79" s="58" t="s">
        <v>37</v>
      </c>
      <c r="G79" s="55">
        <v>1290</v>
      </c>
      <c r="H79" s="59">
        <v>8.283</v>
      </c>
      <c r="I79" s="93">
        <v>30763269</v>
      </c>
      <c r="J79" s="107">
        <v>1290</v>
      </c>
      <c r="K79" s="108">
        <v>8.283</v>
      </c>
      <c r="L79" s="64">
        <v>43394</v>
      </c>
      <c r="M79" s="95"/>
      <c r="N79" s="96"/>
      <c r="O79" s="96"/>
      <c r="P79" s="96"/>
      <c r="Q79" s="97"/>
      <c r="R79" s="98">
        <v>43399</v>
      </c>
      <c r="S79" s="99" t="s">
        <v>38</v>
      </c>
      <c r="T79" s="78">
        <v>529</v>
      </c>
      <c r="U79" s="80">
        <f t="shared" si="2"/>
        <v>4381.707</v>
      </c>
      <c r="V79" s="78"/>
      <c r="W79" s="79"/>
      <c r="X79" s="80">
        <f t="shared" si="3"/>
        <v>4381.707</v>
      </c>
      <c r="Y79" s="86"/>
      <c r="Z79" s="86"/>
      <c r="AA79" s="86"/>
      <c r="AB79" s="86"/>
      <c r="AC79" s="86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</row>
    <row r="80" customFormat="1" ht="22.5" customHeight="1" spans="2:255">
      <c r="B80" s="54"/>
      <c r="C80" s="55">
        <v>13594</v>
      </c>
      <c r="D80" s="56" t="s">
        <v>399</v>
      </c>
      <c r="E80" s="57" t="s">
        <v>36</v>
      </c>
      <c r="F80" s="58" t="s">
        <v>37</v>
      </c>
      <c r="G80" s="55">
        <v>300</v>
      </c>
      <c r="H80" s="59">
        <v>1.92</v>
      </c>
      <c r="I80" s="93">
        <v>30763268</v>
      </c>
      <c r="J80" s="107">
        <v>300</v>
      </c>
      <c r="K80" s="108">
        <v>1.92</v>
      </c>
      <c r="L80" s="64">
        <v>43394</v>
      </c>
      <c r="M80" s="95"/>
      <c r="N80" s="96"/>
      <c r="O80" s="96"/>
      <c r="P80" s="96"/>
      <c r="Q80" s="97"/>
      <c r="R80" s="98">
        <v>43399</v>
      </c>
      <c r="S80" s="99" t="s">
        <v>38</v>
      </c>
      <c r="T80" s="78">
        <v>715</v>
      </c>
      <c r="U80" s="80">
        <f t="shared" si="2"/>
        <v>1372.8</v>
      </c>
      <c r="V80" s="78"/>
      <c r="W80" s="79"/>
      <c r="X80" s="80">
        <f t="shared" si="3"/>
        <v>1372.8</v>
      </c>
      <c r="Y80" s="86"/>
      <c r="Z80" s="86"/>
      <c r="AA80" s="86"/>
      <c r="AB80" s="86"/>
      <c r="AC80" s="86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</row>
    <row r="81" customFormat="1" ht="19.5" customHeight="1" spans="2:255">
      <c r="B81" s="54"/>
      <c r="C81" s="55">
        <v>13640</v>
      </c>
      <c r="D81" s="56" t="s">
        <v>77</v>
      </c>
      <c r="E81" s="57" t="s">
        <v>78</v>
      </c>
      <c r="F81" s="58" t="s">
        <v>37</v>
      </c>
      <c r="G81" s="55">
        <v>220</v>
      </c>
      <c r="H81" s="59">
        <v>1.412</v>
      </c>
      <c r="I81" s="93">
        <v>30763267</v>
      </c>
      <c r="J81" s="107">
        <v>220</v>
      </c>
      <c r="K81" s="108">
        <v>1.412</v>
      </c>
      <c r="L81" s="64">
        <v>43393</v>
      </c>
      <c r="M81" s="95"/>
      <c r="N81" s="96"/>
      <c r="O81" s="96"/>
      <c r="P81" s="96"/>
      <c r="Q81" s="97"/>
      <c r="R81" s="98">
        <v>43398</v>
      </c>
      <c r="S81" s="99" t="s">
        <v>38</v>
      </c>
      <c r="T81" s="78">
        <v>695</v>
      </c>
      <c r="U81" s="80">
        <f t="shared" si="2"/>
        <v>981.34</v>
      </c>
      <c r="V81" s="78"/>
      <c r="W81" s="79"/>
      <c r="X81" s="80">
        <f t="shared" si="3"/>
        <v>981.34</v>
      </c>
      <c r="Y81" s="86"/>
      <c r="Z81" s="86"/>
      <c r="AA81" s="86"/>
      <c r="AB81" s="86"/>
      <c r="AC81" s="86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</row>
    <row r="82" customFormat="1" ht="19.5" customHeight="1" spans="2:255">
      <c r="B82" s="54"/>
      <c r="C82" s="55">
        <v>13641</v>
      </c>
      <c r="D82" s="56" t="s">
        <v>90</v>
      </c>
      <c r="E82" s="57" t="s">
        <v>91</v>
      </c>
      <c r="F82" s="58" t="s">
        <v>37</v>
      </c>
      <c r="G82" s="55">
        <v>230</v>
      </c>
      <c r="H82" s="59">
        <v>2.001</v>
      </c>
      <c r="I82" s="93">
        <v>30763266</v>
      </c>
      <c r="J82" s="107">
        <v>230</v>
      </c>
      <c r="K82" s="108">
        <v>2.001</v>
      </c>
      <c r="L82" s="64">
        <v>43393</v>
      </c>
      <c r="M82" s="95"/>
      <c r="N82" s="96"/>
      <c r="O82" s="96"/>
      <c r="P82" s="96"/>
      <c r="Q82" s="97"/>
      <c r="R82" s="98">
        <v>43398</v>
      </c>
      <c r="S82" s="99" t="s">
        <v>38</v>
      </c>
      <c r="T82" s="78">
        <v>563</v>
      </c>
      <c r="U82" s="80">
        <f t="shared" si="2"/>
        <v>1126.563</v>
      </c>
      <c r="V82" s="78"/>
      <c r="W82" s="79"/>
      <c r="X82" s="80">
        <f t="shared" si="3"/>
        <v>1126.563</v>
      </c>
      <c r="Y82" s="86"/>
      <c r="Z82" s="86"/>
      <c r="AA82" s="86"/>
      <c r="AB82" s="86"/>
      <c r="AC82" s="86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</row>
    <row r="83" customFormat="1" ht="19.5" customHeight="1" spans="2:255">
      <c r="B83" s="54"/>
      <c r="C83" s="55">
        <v>13643</v>
      </c>
      <c r="D83" s="56" t="s">
        <v>857</v>
      </c>
      <c r="E83" s="57" t="s">
        <v>158</v>
      </c>
      <c r="F83" s="58" t="s">
        <v>37</v>
      </c>
      <c r="G83" s="55">
        <v>210</v>
      </c>
      <c r="H83" s="59">
        <v>1.434</v>
      </c>
      <c r="I83" s="93">
        <v>30763265</v>
      </c>
      <c r="J83" s="107">
        <v>210</v>
      </c>
      <c r="K83" s="108">
        <v>1.434</v>
      </c>
      <c r="L83" s="64">
        <v>43393</v>
      </c>
      <c r="M83" s="95"/>
      <c r="N83" s="96"/>
      <c r="O83" s="96"/>
      <c r="P83" s="96"/>
      <c r="Q83" s="97"/>
      <c r="R83" s="98">
        <v>43398</v>
      </c>
      <c r="S83" s="99" t="s">
        <v>38</v>
      </c>
      <c r="T83" s="78">
        <v>586</v>
      </c>
      <c r="U83" s="80">
        <f t="shared" si="2"/>
        <v>840.324</v>
      </c>
      <c r="V83" s="78"/>
      <c r="W83" s="79"/>
      <c r="X83" s="80">
        <f t="shared" si="3"/>
        <v>840.324</v>
      </c>
      <c r="Y83" s="86"/>
      <c r="Z83" s="86"/>
      <c r="AA83" s="86"/>
      <c r="AB83" s="86"/>
      <c r="AC83" s="86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</row>
    <row r="84" customFormat="1" customHeight="1" spans="2:255">
      <c r="B84" s="54"/>
      <c r="C84" s="55">
        <v>13644</v>
      </c>
      <c r="D84" s="56" t="s">
        <v>336</v>
      </c>
      <c r="E84" s="57" t="s">
        <v>337</v>
      </c>
      <c r="F84" s="58" t="s">
        <v>37</v>
      </c>
      <c r="G84" s="55">
        <v>200</v>
      </c>
      <c r="H84" s="59">
        <v>1.745</v>
      </c>
      <c r="I84" s="93">
        <v>30763264</v>
      </c>
      <c r="J84" s="107">
        <v>200</v>
      </c>
      <c r="K84" s="108">
        <v>1.745</v>
      </c>
      <c r="L84" s="64">
        <v>43393</v>
      </c>
      <c r="M84" s="95"/>
      <c r="N84" s="96"/>
      <c r="O84" s="96"/>
      <c r="P84" s="96"/>
      <c r="Q84" s="97"/>
      <c r="R84" s="98">
        <v>43398</v>
      </c>
      <c r="S84" s="99" t="s">
        <v>38</v>
      </c>
      <c r="T84" s="78">
        <v>628</v>
      </c>
      <c r="U84" s="80">
        <f t="shared" si="2"/>
        <v>1095.86</v>
      </c>
      <c r="V84" s="78"/>
      <c r="W84" s="79"/>
      <c r="X84" s="80">
        <f t="shared" si="3"/>
        <v>1095.86</v>
      </c>
      <c r="Y84" s="86"/>
      <c r="Z84" s="86"/>
      <c r="AA84" s="86"/>
      <c r="AB84" s="86"/>
      <c r="AC84" s="86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</row>
    <row r="85" customFormat="1" ht="19.5" customHeight="1" spans="2:255">
      <c r="B85" s="54"/>
      <c r="C85" s="55">
        <v>13645</v>
      </c>
      <c r="D85" s="56" t="s">
        <v>174</v>
      </c>
      <c r="E85" s="57" t="s">
        <v>112</v>
      </c>
      <c r="F85" s="58" t="s">
        <v>37</v>
      </c>
      <c r="G85" s="55">
        <v>430</v>
      </c>
      <c r="H85" s="59">
        <v>3.621</v>
      </c>
      <c r="I85" s="93">
        <v>30763263</v>
      </c>
      <c r="J85" s="107">
        <v>430</v>
      </c>
      <c r="K85" s="108">
        <v>3.621</v>
      </c>
      <c r="L85" s="64">
        <v>43393</v>
      </c>
      <c r="M85" s="95"/>
      <c r="N85" s="96"/>
      <c r="O85" s="96"/>
      <c r="P85" s="96"/>
      <c r="Q85" s="97"/>
      <c r="R85" s="98">
        <v>43398</v>
      </c>
      <c r="S85" s="99" t="s">
        <v>38</v>
      </c>
      <c r="T85" s="78">
        <v>420</v>
      </c>
      <c r="U85" s="80">
        <f t="shared" si="2"/>
        <v>1520.82</v>
      </c>
      <c r="V85" s="78"/>
      <c r="W85" s="79"/>
      <c r="X85" s="80">
        <f t="shared" si="3"/>
        <v>1520.82</v>
      </c>
      <c r="Y85" s="86"/>
      <c r="Z85" s="86"/>
      <c r="AA85" s="86"/>
      <c r="AB85" s="86"/>
      <c r="AC85" s="86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</row>
    <row r="86" customFormat="1" customHeight="1" spans="2:255">
      <c r="B86" s="54"/>
      <c r="C86" s="55">
        <v>13647</v>
      </c>
      <c r="D86" s="56" t="s">
        <v>305</v>
      </c>
      <c r="E86" s="57" t="s">
        <v>112</v>
      </c>
      <c r="F86" s="58" t="s">
        <v>37</v>
      </c>
      <c r="G86" s="55">
        <v>400</v>
      </c>
      <c r="H86" s="59">
        <v>2.59</v>
      </c>
      <c r="I86" s="93">
        <v>30763262</v>
      </c>
      <c r="J86" s="107">
        <v>400</v>
      </c>
      <c r="K86" s="108">
        <v>2.59</v>
      </c>
      <c r="L86" s="64">
        <v>43393</v>
      </c>
      <c r="M86" s="95"/>
      <c r="N86" s="96"/>
      <c r="O86" s="96"/>
      <c r="P86" s="96"/>
      <c r="Q86" s="97"/>
      <c r="R86" s="98">
        <v>43398</v>
      </c>
      <c r="S86" s="99" t="s">
        <v>38</v>
      </c>
      <c r="T86" s="78">
        <v>420</v>
      </c>
      <c r="U86" s="80">
        <f t="shared" si="2"/>
        <v>1087.8</v>
      </c>
      <c r="V86" s="78"/>
      <c r="W86" s="79"/>
      <c r="X86" s="80">
        <f t="shared" si="3"/>
        <v>1087.8</v>
      </c>
      <c r="Y86" s="86"/>
      <c r="Z86" s="86"/>
      <c r="AA86" s="86"/>
      <c r="AB86" s="86"/>
      <c r="AC86" s="86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</row>
    <row r="87" customFormat="1" ht="19.5" customHeight="1" spans="2:255">
      <c r="B87" s="54"/>
      <c r="C87" s="55">
        <v>13658</v>
      </c>
      <c r="D87" s="56" t="s">
        <v>58</v>
      </c>
      <c r="E87" s="57" t="s">
        <v>59</v>
      </c>
      <c r="F87" s="58" t="s">
        <v>37</v>
      </c>
      <c r="G87" s="55">
        <v>400</v>
      </c>
      <c r="H87" s="59">
        <v>2.58</v>
      </c>
      <c r="I87" s="93">
        <v>30763261</v>
      </c>
      <c r="J87" s="107">
        <v>400</v>
      </c>
      <c r="K87" s="108">
        <v>2.58</v>
      </c>
      <c r="L87" s="64">
        <v>43394</v>
      </c>
      <c r="M87" s="95"/>
      <c r="N87" s="96"/>
      <c r="O87" s="96"/>
      <c r="P87" s="96"/>
      <c r="Q87" s="97"/>
      <c r="R87" s="98">
        <v>43398</v>
      </c>
      <c r="S87" s="99" t="s">
        <v>38</v>
      </c>
      <c r="T87" s="78">
        <v>871</v>
      </c>
      <c r="U87" s="80">
        <f t="shared" si="2"/>
        <v>2247.18</v>
      </c>
      <c r="V87" s="78"/>
      <c r="W87" s="79"/>
      <c r="X87" s="80">
        <f t="shared" si="3"/>
        <v>2247.18</v>
      </c>
      <c r="Y87" s="86"/>
      <c r="Z87" s="86"/>
      <c r="AA87" s="86"/>
      <c r="AB87" s="86"/>
      <c r="AC87" s="86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</row>
    <row r="88" customFormat="1" customHeight="1" spans="2:255">
      <c r="B88" s="54"/>
      <c r="C88" s="55">
        <v>13659</v>
      </c>
      <c r="D88" s="56" t="s">
        <v>193</v>
      </c>
      <c r="E88" s="57" t="s">
        <v>194</v>
      </c>
      <c r="F88" s="58" t="s">
        <v>37</v>
      </c>
      <c r="G88" s="55">
        <v>200</v>
      </c>
      <c r="H88" s="59">
        <v>1.404</v>
      </c>
      <c r="I88" s="93">
        <v>30763260</v>
      </c>
      <c r="J88" s="107">
        <v>200</v>
      </c>
      <c r="K88" s="108">
        <v>1.404</v>
      </c>
      <c r="L88" s="64">
        <v>43394</v>
      </c>
      <c r="M88" s="95"/>
      <c r="N88" s="96"/>
      <c r="O88" s="96"/>
      <c r="P88" s="96"/>
      <c r="Q88" s="97"/>
      <c r="R88" s="98">
        <v>43398</v>
      </c>
      <c r="S88" s="99" t="s">
        <v>38</v>
      </c>
      <c r="T88" s="78">
        <v>894</v>
      </c>
      <c r="U88" s="80">
        <f t="shared" si="2"/>
        <v>1255.176</v>
      </c>
      <c r="V88" s="78"/>
      <c r="W88" s="79"/>
      <c r="X88" s="80">
        <f t="shared" si="3"/>
        <v>1255.176</v>
      </c>
      <c r="Y88" s="86"/>
      <c r="Z88" s="86"/>
      <c r="AA88" s="86"/>
      <c r="AB88" s="86"/>
      <c r="AC88" s="86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</row>
    <row r="89" customFormat="1" ht="19.5" customHeight="1" spans="2:255">
      <c r="B89" s="54"/>
      <c r="C89" s="55">
        <v>13666</v>
      </c>
      <c r="D89" s="56" t="s">
        <v>222</v>
      </c>
      <c r="E89" s="57" t="s">
        <v>61</v>
      </c>
      <c r="F89" s="58" t="s">
        <v>37</v>
      </c>
      <c r="G89" s="55">
        <v>500</v>
      </c>
      <c r="H89" s="59">
        <v>3.2</v>
      </c>
      <c r="I89" s="93">
        <v>30763259</v>
      </c>
      <c r="J89" s="107">
        <v>500</v>
      </c>
      <c r="K89" s="108">
        <v>3.2</v>
      </c>
      <c r="L89" s="64">
        <v>43393</v>
      </c>
      <c r="M89" s="95"/>
      <c r="N89" s="96"/>
      <c r="O89" s="96"/>
      <c r="P89" s="96"/>
      <c r="Q89" s="97"/>
      <c r="R89" s="98">
        <v>43398</v>
      </c>
      <c r="S89" s="99" t="s">
        <v>38</v>
      </c>
      <c r="T89" s="78">
        <v>400</v>
      </c>
      <c r="U89" s="80">
        <f t="shared" si="2"/>
        <v>1280</v>
      </c>
      <c r="V89" s="78"/>
      <c r="W89" s="79"/>
      <c r="X89" s="80">
        <f t="shared" si="3"/>
        <v>1280</v>
      </c>
      <c r="Y89" s="86"/>
      <c r="Z89" s="86"/>
      <c r="AA89" s="86"/>
      <c r="AB89" s="86"/>
      <c r="AC89" s="86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</row>
    <row r="90" customHeight="1" spans="2:29">
      <c r="B90" s="54"/>
      <c r="C90" s="55">
        <v>13667</v>
      </c>
      <c r="D90" s="56" t="s">
        <v>909</v>
      </c>
      <c r="E90" s="57" t="s">
        <v>910</v>
      </c>
      <c r="F90" s="58" t="s">
        <v>37</v>
      </c>
      <c r="G90" s="55">
        <v>265</v>
      </c>
      <c r="H90" s="59">
        <v>2.422</v>
      </c>
      <c r="I90" s="93">
        <v>30763258</v>
      </c>
      <c r="J90" s="107">
        <v>265</v>
      </c>
      <c r="K90" s="108">
        <v>2.422</v>
      </c>
      <c r="L90" s="64">
        <v>43393</v>
      </c>
      <c r="M90" s="95"/>
      <c r="N90" s="96"/>
      <c r="O90" s="96"/>
      <c r="P90" s="96"/>
      <c r="Q90" s="97"/>
      <c r="R90" s="98">
        <v>43398</v>
      </c>
      <c r="S90" s="99" t="s">
        <v>38</v>
      </c>
      <c r="T90" s="78">
        <v>688</v>
      </c>
      <c r="U90" s="80">
        <f t="shared" si="2"/>
        <v>1666.336</v>
      </c>
      <c r="V90" s="78"/>
      <c r="W90" s="79"/>
      <c r="X90" s="80">
        <f t="shared" si="3"/>
        <v>1666.336</v>
      </c>
      <c r="Y90" s="86"/>
      <c r="Z90" s="86"/>
      <c r="AA90" s="86"/>
      <c r="AB90" s="86"/>
      <c r="AC90" s="86"/>
    </row>
    <row r="91" customHeight="1" spans="2:29">
      <c r="B91" s="54"/>
      <c r="C91" s="55">
        <v>13668</v>
      </c>
      <c r="D91" s="56" t="s">
        <v>430</v>
      </c>
      <c r="E91" s="57" t="s">
        <v>65</v>
      </c>
      <c r="F91" s="58" t="s">
        <v>37</v>
      </c>
      <c r="G91" s="55">
        <v>450</v>
      </c>
      <c r="H91" s="59">
        <v>2.88</v>
      </c>
      <c r="I91" s="93">
        <v>30763257</v>
      </c>
      <c r="J91" s="107">
        <v>450</v>
      </c>
      <c r="K91" s="108">
        <v>2.88</v>
      </c>
      <c r="L91" s="64">
        <v>43394</v>
      </c>
      <c r="M91" s="95"/>
      <c r="N91" s="96"/>
      <c r="O91" s="96"/>
      <c r="P91" s="96"/>
      <c r="Q91" s="97"/>
      <c r="R91" s="98">
        <v>43398</v>
      </c>
      <c r="S91" s="99" t="s">
        <v>38</v>
      </c>
      <c r="T91" s="78">
        <v>598</v>
      </c>
      <c r="U91" s="80">
        <f t="shared" si="2"/>
        <v>1722.24</v>
      </c>
      <c r="V91" s="78"/>
      <c r="W91" s="79"/>
      <c r="X91" s="80">
        <f t="shared" si="3"/>
        <v>1722.24</v>
      </c>
      <c r="Y91" s="86"/>
      <c r="Z91" s="86"/>
      <c r="AA91" s="86"/>
      <c r="AB91" s="86"/>
      <c r="AC91" s="86"/>
    </row>
    <row r="92" customHeight="1" spans="2:29">
      <c r="B92" s="54"/>
      <c r="C92" s="55">
        <v>13674</v>
      </c>
      <c r="D92" s="56" t="s">
        <v>64</v>
      </c>
      <c r="E92" s="57" t="s">
        <v>65</v>
      </c>
      <c r="F92" s="58" t="s">
        <v>37</v>
      </c>
      <c r="G92" s="55">
        <v>480</v>
      </c>
      <c r="H92" s="59">
        <v>3.192</v>
      </c>
      <c r="I92" s="93">
        <v>30763256</v>
      </c>
      <c r="J92" s="107">
        <v>480</v>
      </c>
      <c r="K92" s="108">
        <v>3.192</v>
      </c>
      <c r="L92" s="64">
        <v>43394</v>
      </c>
      <c r="M92" s="95"/>
      <c r="N92" s="96"/>
      <c r="O92" s="96"/>
      <c r="P92" s="96"/>
      <c r="Q92" s="97"/>
      <c r="R92" s="98">
        <v>43398</v>
      </c>
      <c r="S92" s="99" t="s">
        <v>38</v>
      </c>
      <c r="T92" s="78">
        <v>598</v>
      </c>
      <c r="U92" s="80">
        <f t="shared" si="2"/>
        <v>1908.816</v>
      </c>
      <c r="V92" s="78"/>
      <c r="W92" s="79"/>
      <c r="X92" s="80">
        <f t="shared" si="3"/>
        <v>1908.816</v>
      </c>
      <c r="Y92" s="86"/>
      <c r="Z92" s="86"/>
      <c r="AA92" s="86"/>
      <c r="AB92" s="86"/>
      <c r="AC92" s="86"/>
    </row>
    <row r="93" customHeight="1" spans="2:29">
      <c r="B93" s="54"/>
      <c r="C93" s="55">
        <v>13676</v>
      </c>
      <c r="D93" s="56" t="s">
        <v>92</v>
      </c>
      <c r="E93" s="57" t="s">
        <v>93</v>
      </c>
      <c r="F93" s="58" t="s">
        <v>37</v>
      </c>
      <c r="G93" s="55">
        <v>260</v>
      </c>
      <c r="H93" s="59">
        <v>1.664</v>
      </c>
      <c r="I93" s="93">
        <v>30763255</v>
      </c>
      <c r="J93" s="107">
        <v>260</v>
      </c>
      <c r="K93" s="108">
        <v>1.664</v>
      </c>
      <c r="L93" s="64">
        <v>43394</v>
      </c>
      <c r="M93" s="95"/>
      <c r="N93" s="96"/>
      <c r="O93" s="96"/>
      <c r="P93" s="96"/>
      <c r="Q93" s="97"/>
      <c r="R93" s="98">
        <v>43399</v>
      </c>
      <c r="S93" s="99" t="s">
        <v>38</v>
      </c>
      <c r="T93" s="78">
        <v>611</v>
      </c>
      <c r="U93" s="80">
        <f t="shared" si="2"/>
        <v>1016.704</v>
      </c>
      <c r="V93" s="78"/>
      <c r="W93" s="79"/>
      <c r="X93" s="80">
        <f t="shared" si="3"/>
        <v>1016.704</v>
      </c>
      <c r="Y93" s="86"/>
      <c r="Z93" s="86"/>
      <c r="AA93" s="86"/>
      <c r="AB93" s="86"/>
      <c r="AC93" s="86"/>
    </row>
    <row r="94" customHeight="1" spans="2:29">
      <c r="B94" s="54"/>
      <c r="C94" s="55">
        <v>13679</v>
      </c>
      <c r="D94" s="56" t="s">
        <v>400</v>
      </c>
      <c r="E94" s="57" t="s">
        <v>93</v>
      </c>
      <c r="F94" s="58" t="s">
        <v>37</v>
      </c>
      <c r="G94" s="55">
        <v>1000</v>
      </c>
      <c r="H94" s="59">
        <v>6.4</v>
      </c>
      <c r="I94" s="93">
        <v>30763254</v>
      </c>
      <c r="J94" s="107">
        <v>1000</v>
      </c>
      <c r="K94" s="108">
        <v>6.4</v>
      </c>
      <c r="L94" s="64">
        <v>43394</v>
      </c>
      <c r="M94" s="95"/>
      <c r="N94" s="96"/>
      <c r="O94" s="96"/>
      <c r="P94" s="96"/>
      <c r="Q94" s="97"/>
      <c r="R94" s="98">
        <v>43399</v>
      </c>
      <c r="S94" s="99" t="s">
        <v>38</v>
      </c>
      <c r="T94" s="78">
        <v>581</v>
      </c>
      <c r="U94" s="80">
        <f t="shared" si="2"/>
        <v>3718.4</v>
      </c>
      <c r="V94" s="78"/>
      <c r="W94" s="79"/>
      <c r="X94" s="80">
        <f t="shared" si="3"/>
        <v>3718.4</v>
      </c>
      <c r="Y94" s="86"/>
      <c r="Z94" s="86"/>
      <c r="AA94" s="86"/>
      <c r="AB94" s="86"/>
      <c r="AC94" s="86"/>
    </row>
    <row r="95" customHeight="1" spans="2:29">
      <c r="B95" s="54"/>
      <c r="C95" s="55">
        <v>13699</v>
      </c>
      <c r="D95" s="56" t="s">
        <v>99</v>
      </c>
      <c r="E95" s="57" t="s">
        <v>65</v>
      </c>
      <c r="F95" s="58" t="s">
        <v>37</v>
      </c>
      <c r="G95" s="55">
        <v>2600</v>
      </c>
      <c r="H95" s="59">
        <v>16.73</v>
      </c>
      <c r="I95" s="93">
        <v>30763253</v>
      </c>
      <c r="J95" s="107">
        <v>2600</v>
      </c>
      <c r="K95" s="108">
        <v>16.73</v>
      </c>
      <c r="L95" s="64">
        <v>43394</v>
      </c>
      <c r="M95" s="95"/>
      <c r="N95" s="96"/>
      <c r="O95" s="96"/>
      <c r="P95" s="96"/>
      <c r="Q95" s="97"/>
      <c r="R95" s="98">
        <v>43398</v>
      </c>
      <c r="S95" s="99" t="s">
        <v>38</v>
      </c>
      <c r="T95" s="78">
        <v>518</v>
      </c>
      <c r="U95" s="80">
        <f t="shared" si="2"/>
        <v>8666.14</v>
      </c>
      <c r="V95" s="78"/>
      <c r="W95" s="79"/>
      <c r="X95" s="80">
        <f t="shared" si="3"/>
        <v>8666.14</v>
      </c>
      <c r="Y95" s="86"/>
      <c r="Z95" s="86"/>
      <c r="AA95" s="86"/>
      <c r="AB95" s="86"/>
      <c r="AC95" s="86"/>
    </row>
    <row r="96" customHeight="1" spans="2:29">
      <c r="B96" s="54"/>
      <c r="C96" s="55">
        <v>13701</v>
      </c>
      <c r="D96" s="56" t="s">
        <v>886</v>
      </c>
      <c r="E96" s="57" t="s">
        <v>186</v>
      </c>
      <c r="F96" s="58" t="s">
        <v>37</v>
      </c>
      <c r="G96" s="55">
        <v>400</v>
      </c>
      <c r="H96" s="59">
        <v>2.56</v>
      </c>
      <c r="I96" s="93">
        <v>30763252</v>
      </c>
      <c r="J96" s="107">
        <v>400</v>
      </c>
      <c r="K96" s="108">
        <v>2.56</v>
      </c>
      <c r="L96" s="64">
        <v>43393</v>
      </c>
      <c r="M96" s="95"/>
      <c r="N96" s="96"/>
      <c r="O96" s="96"/>
      <c r="P96" s="96"/>
      <c r="Q96" s="97"/>
      <c r="R96" s="98">
        <v>43398</v>
      </c>
      <c r="S96" s="99" t="s">
        <v>38</v>
      </c>
      <c r="T96" s="78">
        <v>680</v>
      </c>
      <c r="U96" s="80">
        <f t="shared" si="2"/>
        <v>1740.8</v>
      </c>
      <c r="V96" s="78"/>
      <c r="W96" s="79"/>
      <c r="X96" s="80">
        <f t="shared" si="3"/>
        <v>1740.8</v>
      </c>
      <c r="Y96" s="86"/>
      <c r="Z96" s="86"/>
      <c r="AA96" s="86"/>
      <c r="AB96" s="86"/>
      <c r="AC96" s="86"/>
    </row>
    <row r="97" customHeight="1" spans="2:29">
      <c r="B97" s="54"/>
      <c r="C97" s="55">
        <v>13702</v>
      </c>
      <c r="D97" s="56" t="s">
        <v>410</v>
      </c>
      <c r="E97" s="57" t="s">
        <v>49</v>
      </c>
      <c r="F97" s="58" t="s">
        <v>37</v>
      </c>
      <c r="G97" s="55">
        <v>200</v>
      </c>
      <c r="H97" s="59">
        <v>1.566</v>
      </c>
      <c r="I97" s="93">
        <v>30763251</v>
      </c>
      <c r="J97" s="107">
        <v>200</v>
      </c>
      <c r="K97" s="108">
        <v>1.566</v>
      </c>
      <c r="L97" s="64">
        <v>43393</v>
      </c>
      <c r="M97" s="95"/>
      <c r="N97" s="96"/>
      <c r="O97" s="96"/>
      <c r="P97" s="96"/>
      <c r="Q97" s="97"/>
      <c r="R97" s="98">
        <v>43398</v>
      </c>
      <c r="S97" s="99" t="s">
        <v>38</v>
      </c>
      <c r="T97" s="78">
        <v>650</v>
      </c>
      <c r="U97" s="80">
        <f t="shared" si="2"/>
        <v>1017.9</v>
      </c>
      <c r="V97" s="78"/>
      <c r="W97" s="79"/>
      <c r="X97" s="80">
        <f t="shared" si="3"/>
        <v>1017.9</v>
      </c>
      <c r="Y97" s="86"/>
      <c r="Z97" s="86"/>
      <c r="AA97" s="86"/>
      <c r="AB97" s="86"/>
      <c r="AC97" s="86"/>
    </row>
    <row r="98" customHeight="1" spans="2:29">
      <c r="B98" s="54"/>
      <c r="C98" s="55">
        <v>13708</v>
      </c>
      <c r="D98" s="56" t="s">
        <v>201</v>
      </c>
      <c r="E98" s="57" t="s">
        <v>53</v>
      </c>
      <c r="F98" s="58" t="s">
        <v>37</v>
      </c>
      <c r="G98" s="55">
        <v>200</v>
      </c>
      <c r="H98" s="59">
        <v>1.28</v>
      </c>
      <c r="I98" s="93">
        <v>30763250</v>
      </c>
      <c r="J98" s="107">
        <v>200</v>
      </c>
      <c r="K98" s="108">
        <v>1.28</v>
      </c>
      <c r="L98" s="64">
        <v>43393</v>
      </c>
      <c r="M98" s="95"/>
      <c r="N98" s="96"/>
      <c r="O98" s="96"/>
      <c r="P98" s="96"/>
      <c r="Q98" s="97"/>
      <c r="R98" s="98">
        <v>43398</v>
      </c>
      <c r="S98" s="99" t="s">
        <v>38</v>
      </c>
      <c r="T98" s="78">
        <v>540</v>
      </c>
      <c r="U98" s="80">
        <f t="shared" si="2"/>
        <v>691.2</v>
      </c>
      <c r="V98" s="78"/>
      <c r="W98" s="79"/>
      <c r="X98" s="80">
        <f t="shared" si="3"/>
        <v>691.2</v>
      </c>
      <c r="Y98" s="86"/>
      <c r="Z98" s="86"/>
      <c r="AA98" s="86"/>
      <c r="AB98" s="86"/>
      <c r="AC98" s="86"/>
    </row>
    <row r="99" customHeight="1" spans="2:29">
      <c r="B99" s="54"/>
      <c r="C99" s="55">
        <v>13709</v>
      </c>
      <c r="D99" s="56" t="s">
        <v>392</v>
      </c>
      <c r="E99" s="57" t="s">
        <v>383</v>
      </c>
      <c r="F99" s="58" t="s">
        <v>37</v>
      </c>
      <c r="G99" s="55">
        <v>380</v>
      </c>
      <c r="H99" s="59">
        <v>2.54</v>
      </c>
      <c r="I99" s="93">
        <v>30763249</v>
      </c>
      <c r="J99" s="107">
        <v>380</v>
      </c>
      <c r="K99" s="108">
        <v>2.54</v>
      </c>
      <c r="L99" s="64">
        <v>43393</v>
      </c>
      <c r="M99" s="95"/>
      <c r="N99" s="96"/>
      <c r="O99" s="96"/>
      <c r="P99" s="96"/>
      <c r="Q99" s="97"/>
      <c r="R99" s="98">
        <v>43398</v>
      </c>
      <c r="S99" s="99" t="s">
        <v>38</v>
      </c>
      <c r="T99" s="78">
        <v>530</v>
      </c>
      <c r="U99" s="80">
        <f t="shared" si="2"/>
        <v>1346.2</v>
      </c>
      <c r="V99" s="78"/>
      <c r="W99" s="79"/>
      <c r="X99" s="80">
        <f t="shared" si="3"/>
        <v>1346.2</v>
      </c>
      <c r="Y99" s="86"/>
      <c r="Z99" s="86"/>
      <c r="AA99" s="86"/>
      <c r="AB99" s="86"/>
      <c r="AC99" s="86"/>
    </row>
    <row r="100" customHeight="1" spans="2:29">
      <c r="B100" s="54"/>
      <c r="C100" s="55">
        <v>13712</v>
      </c>
      <c r="D100" s="56" t="s">
        <v>413</v>
      </c>
      <c r="E100" s="57" t="s">
        <v>51</v>
      </c>
      <c r="F100" s="58" t="s">
        <v>37</v>
      </c>
      <c r="G100" s="55">
        <v>1000</v>
      </c>
      <c r="H100" s="59">
        <v>6.4</v>
      </c>
      <c r="I100" s="93">
        <v>30763248</v>
      </c>
      <c r="J100" s="107">
        <v>1000</v>
      </c>
      <c r="K100" s="108">
        <v>6.4</v>
      </c>
      <c r="L100" s="64">
        <v>43393</v>
      </c>
      <c r="M100" s="95"/>
      <c r="N100" s="96"/>
      <c r="O100" s="96"/>
      <c r="P100" s="96"/>
      <c r="Q100" s="97"/>
      <c r="R100" s="98">
        <v>43398</v>
      </c>
      <c r="S100" s="99" t="s">
        <v>38</v>
      </c>
      <c r="T100" s="78">
        <v>540</v>
      </c>
      <c r="U100" s="80">
        <f t="shared" si="2"/>
        <v>3456</v>
      </c>
      <c r="V100" s="78"/>
      <c r="W100" s="79"/>
      <c r="X100" s="80">
        <f t="shared" si="3"/>
        <v>3456</v>
      </c>
      <c r="Y100" s="86"/>
      <c r="Z100" s="86"/>
      <c r="AA100" s="86"/>
      <c r="AB100" s="86"/>
      <c r="AC100" s="86"/>
    </row>
    <row r="101" customHeight="1" spans="2:29">
      <c r="B101" s="54"/>
      <c r="C101" s="55">
        <v>13717</v>
      </c>
      <c r="D101" s="56" t="s">
        <v>498</v>
      </c>
      <c r="E101" s="57" t="s">
        <v>499</v>
      </c>
      <c r="F101" s="58" t="s">
        <v>37</v>
      </c>
      <c r="G101" s="55">
        <v>200</v>
      </c>
      <c r="H101" s="59">
        <v>1.34</v>
      </c>
      <c r="I101" s="93">
        <v>30763247</v>
      </c>
      <c r="J101" s="107">
        <v>200</v>
      </c>
      <c r="K101" s="108">
        <v>1.34</v>
      </c>
      <c r="L101" s="64">
        <v>43393</v>
      </c>
      <c r="M101" s="95"/>
      <c r="N101" s="96"/>
      <c r="O101" s="96"/>
      <c r="P101" s="96"/>
      <c r="Q101" s="97"/>
      <c r="R101" s="98">
        <v>43398</v>
      </c>
      <c r="S101" s="99" t="s">
        <v>38</v>
      </c>
      <c r="T101" s="78">
        <v>658</v>
      </c>
      <c r="U101" s="80">
        <f t="shared" si="2"/>
        <v>881.72</v>
      </c>
      <c r="V101" s="78"/>
      <c r="W101" s="79"/>
      <c r="X101" s="80">
        <f t="shared" si="3"/>
        <v>881.72</v>
      </c>
      <c r="Y101" s="86"/>
      <c r="Z101" s="86"/>
      <c r="AA101" s="86"/>
      <c r="AB101" s="86"/>
      <c r="AC101" s="86"/>
    </row>
    <row r="102" customHeight="1" spans="2:29">
      <c r="B102" s="54"/>
      <c r="C102" s="55">
        <v>13719</v>
      </c>
      <c r="D102" s="56" t="s">
        <v>375</v>
      </c>
      <c r="E102" s="89" t="s">
        <v>376</v>
      </c>
      <c r="F102" s="58" t="s">
        <v>37</v>
      </c>
      <c r="G102" s="55">
        <v>240</v>
      </c>
      <c r="H102" s="59">
        <v>1.666</v>
      </c>
      <c r="I102" s="93">
        <v>30763246</v>
      </c>
      <c r="J102" s="107">
        <v>240</v>
      </c>
      <c r="K102" s="108">
        <v>1.666</v>
      </c>
      <c r="L102" s="64">
        <v>43393</v>
      </c>
      <c r="M102" s="95"/>
      <c r="N102" s="96"/>
      <c r="O102" s="96"/>
      <c r="P102" s="96"/>
      <c r="Q102" s="97"/>
      <c r="R102" s="98">
        <v>43399</v>
      </c>
      <c r="S102" s="99" t="s">
        <v>38</v>
      </c>
      <c r="T102" s="78">
        <v>647</v>
      </c>
      <c r="U102" s="80">
        <f t="shared" si="2"/>
        <v>1077.902</v>
      </c>
      <c r="V102" s="78"/>
      <c r="W102" s="79"/>
      <c r="X102" s="80">
        <f t="shared" si="3"/>
        <v>1077.902</v>
      </c>
      <c r="Y102" s="86"/>
      <c r="Z102" s="86"/>
      <c r="AA102" s="86"/>
      <c r="AB102" s="86"/>
      <c r="AC102" s="86"/>
    </row>
    <row r="103" customHeight="1" spans="2:29">
      <c r="B103" s="54"/>
      <c r="C103" s="55">
        <v>13721</v>
      </c>
      <c r="D103" s="56" t="s">
        <v>257</v>
      </c>
      <c r="E103" s="57" t="s">
        <v>258</v>
      </c>
      <c r="F103" s="58" t="s">
        <v>37</v>
      </c>
      <c r="G103" s="55">
        <v>500</v>
      </c>
      <c r="H103" s="59">
        <v>3.992</v>
      </c>
      <c r="I103" s="93">
        <v>30763245</v>
      </c>
      <c r="J103" s="107">
        <v>500</v>
      </c>
      <c r="K103" s="108">
        <v>3.992</v>
      </c>
      <c r="L103" s="64">
        <v>43393</v>
      </c>
      <c r="M103" s="95"/>
      <c r="N103" s="96"/>
      <c r="O103" s="96"/>
      <c r="P103" s="96"/>
      <c r="Q103" s="97"/>
      <c r="R103" s="98">
        <v>43399</v>
      </c>
      <c r="S103" s="99" t="s">
        <v>38</v>
      </c>
      <c r="T103" s="78">
        <v>400</v>
      </c>
      <c r="U103" s="80">
        <f t="shared" si="2"/>
        <v>1596.8</v>
      </c>
      <c r="V103" s="78"/>
      <c r="W103" s="79"/>
      <c r="X103" s="80">
        <f t="shared" si="3"/>
        <v>1596.8</v>
      </c>
      <c r="Y103" s="86"/>
      <c r="Z103" s="86"/>
      <c r="AA103" s="86"/>
      <c r="AB103" s="86"/>
      <c r="AC103" s="86"/>
    </row>
    <row r="104" customHeight="1" spans="2:29">
      <c r="B104" s="54"/>
      <c r="C104" s="55">
        <v>13724</v>
      </c>
      <c r="D104" s="56" t="s">
        <v>86</v>
      </c>
      <c r="E104" s="90" t="s">
        <v>87</v>
      </c>
      <c r="F104" s="58" t="s">
        <v>37</v>
      </c>
      <c r="G104" s="55">
        <v>430</v>
      </c>
      <c r="H104" s="59">
        <v>3.294</v>
      </c>
      <c r="I104" s="93">
        <v>30763244</v>
      </c>
      <c r="J104" s="107">
        <v>430</v>
      </c>
      <c r="K104" s="108">
        <v>3.294</v>
      </c>
      <c r="L104" s="64">
        <v>43393</v>
      </c>
      <c r="M104" s="95"/>
      <c r="N104" s="96"/>
      <c r="O104" s="96"/>
      <c r="P104" s="96"/>
      <c r="Q104" s="97"/>
      <c r="R104" s="98">
        <v>43399</v>
      </c>
      <c r="S104" s="99" t="s">
        <v>38</v>
      </c>
      <c r="T104" s="78">
        <v>452</v>
      </c>
      <c r="U104" s="80">
        <f t="shared" si="2"/>
        <v>1488.888</v>
      </c>
      <c r="V104" s="78"/>
      <c r="W104" s="79"/>
      <c r="X104" s="80">
        <f t="shared" si="3"/>
        <v>1488.888</v>
      </c>
      <c r="Y104" s="86"/>
      <c r="Z104" s="86"/>
      <c r="AA104" s="86"/>
      <c r="AB104" s="86"/>
      <c r="AC104" s="86"/>
    </row>
    <row r="105" customHeight="1" spans="2:29">
      <c r="B105" s="54"/>
      <c r="C105" s="55">
        <v>13729</v>
      </c>
      <c r="D105" s="56" t="s">
        <v>202</v>
      </c>
      <c r="E105" s="57" t="s">
        <v>61</v>
      </c>
      <c r="F105" s="58" t="s">
        <v>37</v>
      </c>
      <c r="G105" s="55">
        <v>221</v>
      </c>
      <c r="H105" s="59">
        <v>1.4144</v>
      </c>
      <c r="I105" s="93">
        <v>30763243</v>
      </c>
      <c r="J105" s="107">
        <v>221</v>
      </c>
      <c r="K105" s="108">
        <v>1.4144</v>
      </c>
      <c r="L105" s="64">
        <v>43393</v>
      </c>
      <c r="M105" s="95"/>
      <c r="N105" s="96"/>
      <c r="O105" s="96"/>
      <c r="P105" s="96"/>
      <c r="Q105" s="97"/>
      <c r="R105" s="98">
        <v>43399</v>
      </c>
      <c r="S105" s="99" t="s">
        <v>38</v>
      </c>
      <c r="T105" s="78">
        <v>410</v>
      </c>
      <c r="U105" s="80">
        <f t="shared" si="2"/>
        <v>579.904</v>
      </c>
      <c r="V105" s="78"/>
      <c r="W105" s="79"/>
      <c r="X105" s="80">
        <f t="shared" si="3"/>
        <v>579.904</v>
      </c>
      <c r="Y105" s="86"/>
      <c r="Z105" s="86"/>
      <c r="AA105" s="86"/>
      <c r="AB105" s="86"/>
      <c r="AC105" s="86"/>
    </row>
    <row r="106" customHeight="1" spans="2:29">
      <c r="B106" s="54"/>
      <c r="C106" s="55">
        <v>13730</v>
      </c>
      <c r="D106" s="56" t="s">
        <v>785</v>
      </c>
      <c r="E106" s="57" t="s">
        <v>404</v>
      </c>
      <c r="F106" s="58" t="s">
        <v>37</v>
      </c>
      <c r="G106" s="55">
        <v>480</v>
      </c>
      <c r="H106" s="59">
        <v>3.072</v>
      </c>
      <c r="I106" s="93">
        <v>30763242</v>
      </c>
      <c r="J106" s="107">
        <v>480</v>
      </c>
      <c r="K106" s="108">
        <v>3.072</v>
      </c>
      <c r="L106" s="64">
        <v>43393</v>
      </c>
      <c r="M106" s="95"/>
      <c r="N106" s="96"/>
      <c r="O106" s="96"/>
      <c r="P106" s="96"/>
      <c r="Q106" s="97"/>
      <c r="R106" s="98">
        <v>43399</v>
      </c>
      <c r="S106" s="99" t="s">
        <v>38</v>
      </c>
      <c r="T106" s="78">
        <v>659</v>
      </c>
      <c r="U106" s="80">
        <f t="shared" si="2"/>
        <v>2024.448</v>
      </c>
      <c r="V106" s="78"/>
      <c r="W106" s="79"/>
      <c r="X106" s="80">
        <f t="shared" si="3"/>
        <v>2024.448</v>
      </c>
      <c r="Y106" s="86"/>
      <c r="Z106" s="86"/>
      <c r="AA106" s="86"/>
      <c r="AB106" s="86"/>
      <c r="AC106" s="86"/>
    </row>
    <row r="107" customHeight="1" spans="2:29">
      <c r="B107" s="54"/>
      <c r="C107" s="55">
        <v>13732</v>
      </c>
      <c r="D107" s="56" t="s">
        <v>723</v>
      </c>
      <c r="E107" s="57" t="s">
        <v>295</v>
      </c>
      <c r="F107" s="58" t="s">
        <v>37</v>
      </c>
      <c r="G107" s="55">
        <v>220</v>
      </c>
      <c r="H107" s="59">
        <v>1.408</v>
      </c>
      <c r="I107" s="93">
        <v>30763241</v>
      </c>
      <c r="J107" s="107">
        <v>220</v>
      </c>
      <c r="K107" s="108">
        <v>1.408</v>
      </c>
      <c r="L107" s="64">
        <v>43393</v>
      </c>
      <c r="M107" s="95"/>
      <c r="N107" s="96"/>
      <c r="O107" s="96"/>
      <c r="P107" s="96"/>
      <c r="Q107" s="97"/>
      <c r="R107" s="98">
        <v>43399</v>
      </c>
      <c r="S107" s="99" t="s">
        <v>38</v>
      </c>
      <c r="T107" s="78">
        <v>669</v>
      </c>
      <c r="U107" s="80">
        <f t="shared" si="2"/>
        <v>941.952</v>
      </c>
      <c r="V107" s="78"/>
      <c r="W107" s="79"/>
      <c r="X107" s="80">
        <f t="shared" si="3"/>
        <v>941.952</v>
      </c>
      <c r="Y107" s="86"/>
      <c r="Z107" s="86"/>
      <c r="AA107" s="86"/>
      <c r="AB107" s="86"/>
      <c r="AC107" s="86"/>
    </row>
    <row r="108" customHeight="1" spans="2:29">
      <c r="B108" s="54"/>
      <c r="C108" s="55">
        <v>13733</v>
      </c>
      <c r="D108" s="91" t="s">
        <v>660</v>
      </c>
      <c r="E108" s="57" t="s">
        <v>661</v>
      </c>
      <c r="F108" s="58" t="s">
        <v>37</v>
      </c>
      <c r="G108" s="55">
        <v>221</v>
      </c>
      <c r="H108" s="59">
        <v>1.4144</v>
      </c>
      <c r="I108" s="93">
        <v>30763839</v>
      </c>
      <c r="J108" s="107">
        <v>221</v>
      </c>
      <c r="K108" s="108">
        <v>1.4144</v>
      </c>
      <c r="L108" s="64">
        <v>43393</v>
      </c>
      <c r="M108" s="95"/>
      <c r="N108" s="96"/>
      <c r="O108" s="96"/>
      <c r="P108" s="96"/>
      <c r="Q108" s="97"/>
      <c r="R108" s="98">
        <v>43399</v>
      </c>
      <c r="S108" s="99" t="s">
        <v>38</v>
      </c>
      <c r="T108" s="78">
        <v>630</v>
      </c>
      <c r="U108" s="80">
        <f t="shared" si="2"/>
        <v>891.072</v>
      </c>
      <c r="V108" s="78"/>
      <c r="W108" s="79"/>
      <c r="X108" s="80">
        <f t="shared" si="3"/>
        <v>891.072</v>
      </c>
      <c r="Y108" s="86"/>
      <c r="Z108" s="86"/>
      <c r="AA108" s="86"/>
      <c r="AB108" s="86"/>
      <c r="AC108" s="86"/>
    </row>
    <row r="109" customHeight="1" spans="2:29">
      <c r="B109" s="54"/>
      <c r="C109" s="55">
        <v>13743</v>
      </c>
      <c r="D109" s="56" t="s">
        <v>161</v>
      </c>
      <c r="E109" s="57" t="s">
        <v>162</v>
      </c>
      <c r="F109" s="58" t="s">
        <v>37</v>
      </c>
      <c r="G109" s="55">
        <v>550</v>
      </c>
      <c r="H109" s="59">
        <v>3.52</v>
      </c>
      <c r="I109" s="93">
        <v>30763840</v>
      </c>
      <c r="J109" s="107">
        <v>550</v>
      </c>
      <c r="K109" s="108">
        <v>3.52</v>
      </c>
      <c r="L109" s="64">
        <v>43393</v>
      </c>
      <c r="M109" s="95"/>
      <c r="N109" s="96"/>
      <c r="O109" s="96"/>
      <c r="P109" s="96"/>
      <c r="Q109" s="97"/>
      <c r="R109" s="98">
        <v>43399</v>
      </c>
      <c r="S109" s="99" t="s">
        <v>38</v>
      </c>
      <c r="T109" s="78">
        <v>582</v>
      </c>
      <c r="U109" s="80">
        <f t="shared" si="2"/>
        <v>2048.64</v>
      </c>
      <c r="V109" s="78"/>
      <c r="W109" s="79"/>
      <c r="X109" s="80">
        <f t="shared" si="3"/>
        <v>2048.64</v>
      </c>
      <c r="Y109" s="86"/>
      <c r="Z109" s="86"/>
      <c r="AA109" s="86"/>
      <c r="AB109" s="86"/>
      <c r="AC109" s="86"/>
    </row>
    <row r="110" customHeight="1" spans="2:29">
      <c r="B110" s="54"/>
      <c r="C110" s="55">
        <v>13757</v>
      </c>
      <c r="D110" s="56" t="s">
        <v>727</v>
      </c>
      <c r="E110" s="57" t="s">
        <v>428</v>
      </c>
      <c r="F110" s="58" t="s">
        <v>37</v>
      </c>
      <c r="G110" s="55">
        <v>340</v>
      </c>
      <c r="H110" s="92">
        <v>2.826</v>
      </c>
      <c r="I110" s="93">
        <v>30763841</v>
      </c>
      <c r="J110" s="107">
        <v>340</v>
      </c>
      <c r="K110" s="108">
        <v>2.826</v>
      </c>
      <c r="L110" s="64">
        <v>43393</v>
      </c>
      <c r="M110" s="95"/>
      <c r="N110" s="96"/>
      <c r="O110" s="96"/>
      <c r="P110" s="96"/>
      <c r="Q110" s="97"/>
      <c r="R110" s="98">
        <v>43399</v>
      </c>
      <c r="S110" s="99" t="s">
        <v>38</v>
      </c>
      <c r="T110" s="78">
        <v>780</v>
      </c>
      <c r="U110" s="80">
        <f t="shared" si="2"/>
        <v>2204.28</v>
      </c>
      <c r="V110" s="78"/>
      <c r="W110" s="79"/>
      <c r="X110" s="80">
        <f t="shared" si="3"/>
        <v>2204.28</v>
      </c>
      <c r="Y110" s="86"/>
      <c r="Z110" s="86"/>
      <c r="AA110" s="86"/>
      <c r="AB110" s="86"/>
      <c r="AC110" s="86"/>
    </row>
    <row r="111" customHeight="1" spans="2:29">
      <c r="B111" s="54">
        <v>43395</v>
      </c>
      <c r="C111" s="55">
        <v>13805</v>
      </c>
      <c r="D111" s="56" t="s">
        <v>99</v>
      </c>
      <c r="E111" s="57" t="s">
        <v>40</v>
      </c>
      <c r="F111" s="58" t="s">
        <v>37</v>
      </c>
      <c r="G111" s="55">
        <v>1200</v>
      </c>
      <c r="H111" s="59">
        <v>7.8</v>
      </c>
      <c r="I111" s="93">
        <v>30763842</v>
      </c>
      <c r="J111" s="107">
        <v>1200</v>
      </c>
      <c r="K111" s="108">
        <v>7.8</v>
      </c>
      <c r="L111" s="64">
        <v>43396</v>
      </c>
      <c r="M111" s="95"/>
      <c r="N111" s="96"/>
      <c r="O111" s="96"/>
      <c r="P111" s="96"/>
      <c r="Q111" s="97"/>
      <c r="R111" s="98">
        <v>43401</v>
      </c>
      <c r="S111" s="99" t="s">
        <v>38</v>
      </c>
      <c r="T111" s="78">
        <v>529</v>
      </c>
      <c r="U111" s="80">
        <f t="shared" si="2"/>
        <v>4126.2</v>
      </c>
      <c r="V111" s="78"/>
      <c r="W111" s="79"/>
      <c r="X111" s="80">
        <f t="shared" si="3"/>
        <v>4126.2</v>
      </c>
      <c r="Y111" s="86"/>
      <c r="Z111" s="86"/>
      <c r="AA111" s="86"/>
      <c r="AB111" s="86"/>
      <c r="AC111" s="86"/>
    </row>
    <row r="112" ht="22.5" customHeight="1" spans="2:29">
      <c r="B112" s="54"/>
      <c r="C112" s="55">
        <v>13806</v>
      </c>
      <c r="D112" s="56" t="s">
        <v>858</v>
      </c>
      <c r="E112" s="57" t="s">
        <v>40</v>
      </c>
      <c r="F112" s="58" t="s">
        <v>37</v>
      </c>
      <c r="G112" s="55">
        <v>200</v>
      </c>
      <c r="H112" s="59">
        <v>1.58</v>
      </c>
      <c r="I112" s="93">
        <v>30763818</v>
      </c>
      <c r="J112" s="107">
        <v>200</v>
      </c>
      <c r="K112" s="108">
        <v>1.58</v>
      </c>
      <c r="L112" s="64">
        <v>43396</v>
      </c>
      <c r="M112" s="95"/>
      <c r="N112" s="96"/>
      <c r="O112" s="96"/>
      <c r="P112" s="96"/>
      <c r="Q112" s="97"/>
      <c r="R112" s="98">
        <v>43400</v>
      </c>
      <c r="S112" s="99" t="s">
        <v>38</v>
      </c>
      <c r="T112" s="78">
        <v>559</v>
      </c>
      <c r="U112" s="80">
        <f t="shared" si="2"/>
        <v>883.22</v>
      </c>
      <c r="V112" s="78"/>
      <c r="W112" s="79"/>
      <c r="X112" s="80">
        <f t="shared" si="3"/>
        <v>883.22</v>
      </c>
      <c r="Y112" s="86"/>
      <c r="Z112" s="86"/>
      <c r="AA112" s="86"/>
      <c r="AB112" s="86"/>
      <c r="AC112" s="86"/>
    </row>
    <row r="113" customHeight="1" spans="2:29">
      <c r="B113" s="54"/>
      <c r="C113" s="55">
        <v>13807</v>
      </c>
      <c r="D113" s="56" t="s">
        <v>722</v>
      </c>
      <c r="E113" s="57" t="s">
        <v>43</v>
      </c>
      <c r="F113" s="58" t="s">
        <v>37</v>
      </c>
      <c r="G113" s="55">
        <v>2200</v>
      </c>
      <c r="H113" s="59">
        <v>16.6</v>
      </c>
      <c r="I113" s="93">
        <v>30763819</v>
      </c>
      <c r="J113" s="107">
        <v>2200</v>
      </c>
      <c r="K113" s="108">
        <v>16.6</v>
      </c>
      <c r="L113" s="64">
        <v>43396</v>
      </c>
      <c r="M113" s="95"/>
      <c r="N113" s="96"/>
      <c r="O113" s="96"/>
      <c r="P113" s="96"/>
      <c r="Q113" s="97"/>
      <c r="R113" s="98">
        <v>43401</v>
      </c>
      <c r="S113" s="99" t="s">
        <v>38</v>
      </c>
      <c r="T113" s="78">
        <v>583</v>
      </c>
      <c r="U113" s="80">
        <f t="shared" si="2"/>
        <v>9677.8</v>
      </c>
      <c r="V113" s="78"/>
      <c r="W113" s="79"/>
      <c r="X113" s="80">
        <f t="shared" si="3"/>
        <v>9677.8</v>
      </c>
      <c r="Y113" s="86"/>
      <c r="Z113" s="86"/>
      <c r="AA113" s="86"/>
      <c r="AB113" s="86"/>
      <c r="AC113" s="86"/>
    </row>
    <row r="114" customHeight="1" spans="2:29">
      <c r="B114" s="54"/>
      <c r="C114" s="55">
        <v>13808</v>
      </c>
      <c r="D114" s="56" t="s">
        <v>799</v>
      </c>
      <c r="E114" s="57" t="s">
        <v>63</v>
      </c>
      <c r="F114" s="58" t="s">
        <v>37</v>
      </c>
      <c r="G114" s="55">
        <v>900</v>
      </c>
      <c r="H114" s="59">
        <v>6.03</v>
      </c>
      <c r="I114" s="93">
        <v>30763820</v>
      </c>
      <c r="J114" s="107">
        <v>900</v>
      </c>
      <c r="K114" s="108">
        <v>6.03</v>
      </c>
      <c r="L114" s="64">
        <v>43396</v>
      </c>
      <c r="M114" s="95"/>
      <c r="N114" s="96"/>
      <c r="O114" s="96"/>
      <c r="P114" s="96"/>
      <c r="Q114" s="97"/>
      <c r="R114" s="98">
        <v>43401</v>
      </c>
      <c r="S114" s="99" t="s">
        <v>38</v>
      </c>
      <c r="T114" s="78">
        <v>487</v>
      </c>
      <c r="U114" s="80">
        <f t="shared" si="2"/>
        <v>2936.61</v>
      </c>
      <c r="V114" s="78"/>
      <c r="W114" s="79"/>
      <c r="X114" s="80">
        <f t="shared" si="3"/>
        <v>2936.61</v>
      </c>
      <c r="Y114" s="86"/>
      <c r="Z114" s="86"/>
      <c r="AA114" s="86"/>
      <c r="AB114" s="86"/>
      <c r="AC114" s="86"/>
    </row>
    <row r="115" customHeight="1" spans="2:29">
      <c r="B115" s="54"/>
      <c r="C115" s="55">
        <v>13809</v>
      </c>
      <c r="D115" s="56" t="s">
        <v>123</v>
      </c>
      <c r="E115" s="57" t="s">
        <v>124</v>
      </c>
      <c r="F115" s="58" t="s">
        <v>37</v>
      </c>
      <c r="G115" s="55">
        <v>265</v>
      </c>
      <c r="H115" s="59">
        <v>1.7005</v>
      </c>
      <c r="I115" s="93">
        <v>30763821</v>
      </c>
      <c r="J115" s="107">
        <v>265</v>
      </c>
      <c r="K115" s="108">
        <v>1.7005</v>
      </c>
      <c r="L115" s="64">
        <v>43396</v>
      </c>
      <c r="M115" s="95"/>
      <c r="N115" s="96"/>
      <c r="O115" s="96"/>
      <c r="P115" s="96"/>
      <c r="Q115" s="97"/>
      <c r="R115" s="98">
        <v>43401</v>
      </c>
      <c r="S115" s="99" t="s">
        <v>38</v>
      </c>
      <c r="T115" s="78">
        <v>530</v>
      </c>
      <c r="U115" s="80">
        <f t="shared" si="2"/>
        <v>901.265</v>
      </c>
      <c r="V115" s="78"/>
      <c r="W115" s="79"/>
      <c r="X115" s="80">
        <f t="shared" si="3"/>
        <v>901.265</v>
      </c>
      <c r="Y115" s="86"/>
      <c r="Z115" s="86"/>
      <c r="AA115" s="86"/>
      <c r="AB115" s="86"/>
      <c r="AC115" s="86"/>
    </row>
    <row r="116" customHeight="1" spans="2:29">
      <c r="B116" s="54"/>
      <c r="C116" s="55">
        <v>13812</v>
      </c>
      <c r="D116" s="56" t="s">
        <v>109</v>
      </c>
      <c r="E116" s="57" t="s">
        <v>110</v>
      </c>
      <c r="F116" s="58" t="s">
        <v>37</v>
      </c>
      <c r="G116" s="55">
        <v>800</v>
      </c>
      <c r="H116" s="59">
        <v>5.12</v>
      </c>
      <c r="I116" s="93">
        <v>30763822</v>
      </c>
      <c r="J116" s="107">
        <v>800</v>
      </c>
      <c r="K116" s="108">
        <v>5.12</v>
      </c>
      <c r="L116" s="64">
        <v>43396</v>
      </c>
      <c r="M116" s="95"/>
      <c r="N116" s="96"/>
      <c r="O116" s="96"/>
      <c r="P116" s="96"/>
      <c r="Q116" s="97"/>
      <c r="R116" s="98">
        <v>43401</v>
      </c>
      <c r="S116" s="99" t="s">
        <v>38</v>
      </c>
      <c r="T116" s="78">
        <v>854</v>
      </c>
      <c r="U116" s="80">
        <f t="shared" si="2"/>
        <v>4372.48</v>
      </c>
      <c r="V116" s="78"/>
      <c r="W116" s="79"/>
      <c r="X116" s="80">
        <f t="shared" si="3"/>
        <v>4372.48</v>
      </c>
      <c r="Y116" s="86"/>
      <c r="Z116" s="86"/>
      <c r="AA116" s="86"/>
      <c r="AB116" s="86"/>
      <c r="AC116" s="86"/>
    </row>
    <row r="117" customHeight="1" spans="2:29">
      <c r="B117" s="54"/>
      <c r="C117" s="55">
        <v>13814</v>
      </c>
      <c r="D117" s="56" t="s">
        <v>431</v>
      </c>
      <c r="E117" s="57" t="s">
        <v>93</v>
      </c>
      <c r="F117" s="58" t="s">
        <v>37</v>
      </c>
      <c r="G117" s="55">
        <v>1590</v>
      </c>
      <c r="H117" s="59">
        <v>11.657</v>
      </c>
      <c r="I117" s="93">
        <v>30763823</v>
      </c>
      <c r="J117" s="107">
        <v>1590</v>
      </c>
      <c r="K117" s="108">
        <v>11.657</v>
      </c>
      <c r="L117" s="64">
        <v>43396</v>
      </c>
      <c r="M117" s="95"/>
      <c r="N117" s="96"/>
      <c r="O117" s="96"/>
      <c r="P117" s="96"/>
      <c r="Q117" s="97"/>
      <c r="R117" s="98">
        <v>43401</v>
      </c>
      <c r="S117" s="99" t="s">
        <v>38</v>
      </c>
      <c r="T117" s="78">
        <v>531</v>
      </c>
      <c r="U117" s="80">
        <f t="shared" si="2"/>
        <v>6189.867</v>
      </c>
      <c r="V117" s="78"/>
      <c r="W117" s="79"/>
      <c r="X117" s="80">
        <f t="shared" si="3"/>
        <v>6189.867</v>
      </c>
      <c r="Y117" s="86"/>
      <c r="Z117" s="86"/>
      <c r="AA117" s="86"/>
      <c r="AB117" s="86"/>
      <c r="AC117" s="86"/>
    </row>
    <row r="118" customHeight="1" spans="2:29">
      <c r="B118" s="54"/>
      <c r="C118" s="55">
        <v>13815</v>
      </c>
      <c r="D118" s="56" t="s">
        <v>215</v>
      </c>
      <c r="E118" s="57" t="s">
        <v>216</v>
      </c>
      <c r="F118" s="58" t="s">
        <v>37</v>
      </c>
      <c r="G118" s="55">
        <v>260</v>
      </c>
      <c r="H118" s="59">
        <v>1.664</v>
      </c>
      <c r="I118" s="93">
        <v>30763824</v>
      </c>
      <c r="J118" s="107">
        <v>260</v>
      </c>
      <c r="K118" s="108">
        <v>1.664</v>
      </c>
      <c r="L118" s="64">
        <v>43396</v>
      </c>
      <c r="M118" s="95"/>
      <c r="N118" s="96"/>
      <c r="O118" s="96"/>
      <c r="P118" s="96"/>
      <c r="Q118" s="97"/>
      <c r="R118" s="98">
        <v>43401</v>
      </c>
      <c r="S118" s="99" t="s">
        <v>38</v>
      </c>
      <c r="T118" s="78">
        <v>790</v>
      </c>
      <c r="U118" s="80">
        <f t="shared" si="2"/>
        <v>1314.56</v>
      </c>
      <c r="V118" s="78"/>
      <c r="W118" s="79"/>
      <c r="X118" s="80">
        <f t="shared" si="3"/>
        <v>1314.56</v>
      </c>
      <c r="Y118" s="86"/>
      <c r="Z118" s="86"/>
      <c r="AA118" s="86"/>
      <c r="AB118" s="86"/>
      <c r="AC118" s="86"/>
    </row>
    <row r="119" customHeight="1" spans="2:29">
      <c r="B119" s="54"/>
      <c r="C119" s="55">
        <v>13816</v>
      </c>
      <c r="D119" s="56" t="s">
        <v>901</v>
      </c>
      <c r="E119" s="57" t="s">
        <v>198</v>
      </c>
      <c r="F119" s="58" t="s">
        <v>37</v>
      </c>
      <c r="G119" s="55">
        <v>970</v>
      </c>
      <c r="H119" s="59">
        <v>6.208</v>
      </c>
      <c r="I119" s="93">
        <v>30763825</v>
      </c>
      <c r="J119" s="107">
        <v>970</v>
      </c>
      <c r="K119" s="108">
        <v>6.208</v>
      </c>
      <c r="L119" s="64">
        <v>43396</v>
      </c>
      <c r="M119" s="95"/>
      <c r="N119" s="96"/>
      <c r="O119" s="96"/>
      <c r="P119" s="96"/>
      <c r="Q119" s="97"/>
      <c r="R119" s="98">
        <v>43401</v>
      </c>
      <c r="S119" s="99" t="s">
        <v>38</v>
      </c>
      <c r="T119" s="78">
        <v>775</v>
      </c>
      <c r="U119" s="80">
        <f t="shared" si="2"/>
        <v>4811.2</v>
      </c>
      <c r="V119" s="78"/>
      <c r="W119" s="79"/>
      <c r="X119" s="80">
        <f t="shared" si="3"/>
        <v>4811.2</v>
      </c>
      <c r="Y119" s="86"/>
      <c r="Z119" s="86"/>
      <c r="AA119" s="86"/>
      <c r="AB119" s="86"/>
      <c r="AC119" s="86"/>
    </row>
    <row r="120" customHeight="1" spans="2:29">
      <c r="B120" s="54"/>
      <c r="C120" s="55">
        <v>13817</v>
      </c>
      <c r="D120" s="56" t="s">
        <v>599</v>
      </c>
      <c r="E120" s="57" t="s">
        <v>600</v>
      </c>
      <c r="F120" s="58" t="s">
        <v>37</v>
      </c>
      <c r="G120" s="55">
        <v>700</v>
      </c>
      <c r="H120" s="59">
        <v>4.63</v>
      </c>
      <c r="I120" s="93">
        <v>30763826</v>
      </c>
      <c r="J120" s="107">
        <v>700</v>
      </c>
      <c r="K120" s="108">
        <v>4.63</v>
      </c>
      <c r="L120" s="64">
        <v>43396</v>
      </c>
      <c r="M120" s="95"/>
      <c r="N120" s="96"/>
      <c r="O120" s="96"/>
      <c r="P120" s="96"/>
      <c r="Q120" s="97"/>
      <c r="R120" s="98">
        <v>43401</v>
      </c>
      <c r="S120" s="99" t="s">
        <v>38</v>
      </c>
      <c r="T120" s="78">
        <v>780</v>
      </c>
      <c r="U120" s="80">
        <f t="shared" si="2"/>
        <v>3611.4</v>
      </c>
      <c r="V120" s="78"/>
      <c r="W120" s="79"/>
      <c r="X120" s="80">
        <f t="shared" si="3"/>
        <v>3611.4</v>
      </c>
      <c r="Y120" s="86"/>
      <c r="Z120" s="86"/>
      <c r="AA120" s="86"/>
      <c r="AB120" s="86"/>
      <c r="AC120" s="86"/>
    </row>
    <row r="121" customHeight="1" spans="2:29">
      <c r="B121" s="54"/>
      <c r="C121" s="55">
        <v>13824</v>
      </c>
      <c r="D121" s="56" t="s">
        <v>191</v>
      </c>
      <c r="E121" s="57" t="s">
        <v>192</v>
      </c>
      <c r="F121" s="58" t="s">
        <v>37</v>
      </c>
      <c r="G121" s="55">
        <v>3500</v>
      </c>
      <c r="H121" s="59">
        <v>31.5</v>
      </c>
      <c r="I121" s="93">
        <v>30763827</v>
      </c>
      <c r="J121" s="107">
        <v>3500</v>
      </c>
      <c r="K121" s="108">
        <v>31.5</v>
      </c>
      <c r="L121" s="64">
        <v>43396</v>
      </c>
      <c r="M121" s="95"/>
      <c r="N121" s="96"/>
      <c r="O121" s="96"/>
      <c r="P121" s="96"/>
      <c r="Q121" s="97"/>
      <c r="R121" s="98">
        <v>43401</v>
      </c>
      <c r="S121" s="99" t="s">
        <v>38</v>
      </c>
      <c r="T121" s="78">
        <v>633</v>
      </c>
      <c r="U121" s="80">
        <f t="shared" si="2"/>
        <v>19939.5</v>
      </c>
      <c r="V121" s="78"/>
      <c r="W121" s="79"/>
      <c r="X121" s="80">
        <f t="shared" si="3"/>
        <v>19939.5</v>
      </c>
      <c r="Y121" s="86"/>
      <c r="Z121" s="86"/>
      <c r="AA121" s="86"/>
      <c r="AB121" s="86"/>
      <c r="AC121" s="86"/>
    </row>
    <row r="122" customHeight="1" spans="2:29">
      <c r="B122" s="54"/>
      <c r="C122" s="55">
        <v>13825</v>
      </c>
      <c r="D122" s="56" t="s">
        <v>347</v>
      </c>
      <c r="E122" s="57" t="s">
        <v>348</v>
      </c>
      <c r="F122" s="58" t="s">
        <v>37</v>
      </c>
      <c r="G122" s="55">
        <v>700</v>
      </c>
      <c r="H122" s="59">
        <v>4.48</v>
      </c>
      <c r="I122" s="93">
        <v>30763828</v>
      </c>
      <c r="J122" s="107">
        <v>700</v>
      </c>
      <c r="K122" s="108">
        <v>4.48</v>
      </c>
      <c r="L122" s="64">
        <v>43396</v>
      </c>
      <c r="M122" s="95"/>
      <c r="N122" s="96"/>
      <c r="O122" s="96"/>
      <c r="P122" s="96"/>
      <c r="Q122" s="97"/>
      <c r="R122" s="98">
        <v>43401</v>
      </c>
      <c r="S122" s="99" t="s">
        <v>38</v>
      </c>
      <c r="T122" s="78">
        <v>740</v>
      </c>
      <c r="U122" s="80">
        <f t="shared" si="2"/>
        <v>3315.2</v>
      </c>
      <c r="V122" s="78"/>
      <c r="W122" s="79"/>
      <c r="X122" s="80">
        <f t="shared" si="3"/>
        <v>3315.2</v>
      </c>
      <c r="Y122" s="86"/>
      <c r="Z122" s="86"/>
      <c r="AA122" s="86"/>
      <c r="AB122" s="86"/>
      <c r="AC122" s="86"/>
    </row>
    <row r="123" customHeight="1" spans="2:29">
      <c r="B123" s="54"/>
      <c r="C123" s="55">
        <v>13827</v>
      </c>
      <c r="D123" s="56" t="s">
        <v>667</v>
      </c>
      <c r="E123" s="57" t="s">
        <v>208</v>
      </c>
      <c r="F123" s="58" t="s">
        <v>37</v>
      </c>
      <c r="G123" s="55">
        <v>500</v>
      </c>
      <c r="H123" s="59">
        <v>3.2</v>
      </c>
      <c r="I123" s="93">
        <v>30763829</v>
      </c>
      <c r="J123" s="107">
        <v>500</v>
      </c>
      <c r="K123" s="108">
        <v>3.2</v>
      </c>
      <c r="L123" s="64">
        <v>43396</v>
      </c>
      <c r="M123" s="95"/>
      <c r="N123" s="96"/>
      <c r="O123" s="96"/>
      <c r="P123" s="96"/>
      <c r="Q123" s="97"/>
      <c r="R123" s="98">
        <v>43400</v>
      </c>
      <c r="S123" s="99" t="s">
        <v>38</v>
      </c>
      <c r="T123" s="78">
        <v>615</v>
      </c>
      <c r="U123" s="80">
        <f t="shared" si="2"/>
        <v>1968</v>
      </c>
      <c r="V123" s="78"/>
      <c r="W123" s="79"/>
      <c r="X123" s="80">
        <f t="shared" si="3"/>
        <v>1968</v>
      </c>
      <c r="Y123" s="86"/>
      <c r="Z123" s="86"/>
      <c r="AA123" s="86"/>
      <c r="AB123" s="86"/>
      <c r="AC123" s="86"/>
    </row>
    <row r="124" customHeight="1" spans="2:29">
      <c r="B124" s="54"/>
      <c r="C124" s="55">
        <v>13828</v>
      </c>
      <c r="D124" s="56" t="s">
        <v>667</v>
      </c>
      <c r="E124" s="57" t="s">
        <v>208</v>
      </c>
      <c r="F124" s="58" t="s">
        <v>37</v>
      </c>
      <c r="G124" s="55">
        <v>3450</v>
      </c>
      <c r="H124" s="59">
        <v>31.05</v>
      </c>
      <c r="I124" s="93">
        <v>30763830</v>
      </c>
      <c r="J124" s="107">
        <v>3450</v>
      </c>
      <c r="K124" s="108">
        <v>31.05</v>
      </c>
      <c r="L124" s="64">
        <v>43396</v>
      </c>
      <c r="M124" s="95"/>
      <c r="N124" s="96"/>
      <c r="O124" s="96"/>
      <c r="P124" s="96"/>
      <c r="Q124" s="97"/>
      <c r="R124" s="98">
        <v>43400</v>
      </c>
      <c r="S124" s="99" t="s">
        <v>38</v>
      </c>
      <c r="T124" s="78">
        <v>535</v>
      </c>
      <c r="U124" s="80">
        <f t="shared" si="2"/>
        <v>16611.75</v>
      </c>
      <c r="V124" s="78"/>
      <c r="W124" s="79"/>
      <c r="X124" s="80">
        <f t="shared" si="3"/>
        <v>16611.75</v>
      </c>
      <c r="Y124" s="86"/>
      <c r="Z124" s="86"/>
      <c r="AA124" s="86"/>
      <c r="AB124" s="86"/>
      <c r="AC124" s="86"/>
    </row>
    <row r="125" customHeight="1" spans="2:29">
      <c r="B125" s="54"/>
      <c r="C125" s="55">
        <v>13834</v>
      </c>
      <c r="D125" s="56" t="s">
        <v>269</v>
      </c>
      <c r="E125" s="57" t="s">
        <v>270</v>
      </c>
      <c r="F125" s="58" t="s">
        <v>37</v>
      </c>
      <c r="G125" s="55">
        <v>200</v>
      </c>
      <c r="H125" s="59">
        <v>1.34</v>
      </c>
      <c r="I125" s="93">
        <v>30763831</v>
      </c>
      <c r="J125" s="107">
        <v>200</v>
      </c>
      <c r="K125" s="108">
        <v>1.34</v>
      </c>
      <c r="L125" s="64">
        <v>43396</v>
      </c>
      <c r="M125" s="95"/>
      <c r="N125" s="96"/>
      <c r="O125" s="96"/>
      <c r="P125" s="96"/>
      <c r="Q125" s="97"/>
      <c r="R125" s="98">
        <v>43400</v>
      </c>
      <c r="S125" s="99" t="s">
        <v>38</v>
      </c>
      <c r="T125" s="78">
        <v>618</v>
      </c>
      <c r="U125" s="80">
        <f t="shared" si="2"/>
        <v>828.12</v>
      </c>
      <c r="V125" s="78"/>
      <c r="W125" s="79"/>
      <c r="X125" s="80">
        <f t="shared" si="3"/>
        <v>828.12</v>
      </c>
      <c r="Y125" s="86"/>
      <c r="Z125" s="86"/>
      <c r="AA125" s="86"/>
      <c r="AB125" s="86"/>
      <c r="AC125" s="86"/>
    </row>
    <row r="126" customHeight="1" spans="2:29">
      <c r="B126" s="54"/>
      <c r="C126" s="55">
        <v>13835</v>
      </c>
      <c r="D126" s="56" t="s">
        <v>911</v>
      </c>
      <c r="E126" s="57" t="s">
        <v>118</v>
      </c>
      <c r="F126" s="58" t="s">
        <v>37</v>
      </c>
      <c r="G126" s="55">
        <v>240</v>
      </c>
      <c r="H126" s="59">
        <v>2.4</v>
      </c>
      <c r="I126" s="93">
        <v>30763832</v>
      </c>
      <c r="J126" s="107">
        <v>240</v>
      </c>
      <c r="K126" s="108">
        <v>2.4</v>
      </c>
      <c r="L126" s="64">
        <v>43396</v>
      </c>
      <c r="M126" s="95"/>
      <c r="N126" s="96"/>
      <c r="O126" s="96"/>
      <c r="P126" s="96"/>
      <c r="Q126" s="97"/>
      <c r="R126" s="98">
        <v>43400</v>
      </c>
      <c r="S126" s="99" t="s">
        <v>38</v>
      </c>
      <c r="T126" s="78">
        <v>530</v>
      </c>
      <c r="U126" s="80">
        <f t="shared" si="2"/>
        <v>1272</v>
      </c>
      <c r="V126" s="78"/>
      <c r="W126" s="79"/>
      <c r="X126" s="80">
        <f t="shared" si="3"/>
        <v>1272</v>
      </c>
      <c r="Y126" s="86"/>
      <c r="Z126" s="86"/>
      <c r="AA126" s="86"/>
      <c r="AB126" s="86"/>
      <c r="AC126" s="86"/>
    </row>
    <row r="127" customHeight="1" spans="2:29">
      <c r="B127" s="54"/>
      <c r="C127" s="55">
        <v>13836</v>
      </c>
      <c r="D127" s="56" t="s">
        <v>767</v>
      </c>
      <c r="E127" s="57" t="s">
        <v>168</v>
      </c>
      <c r="F127" s="58" t="s">
        <v>37</v>
      </c>
      <c r="G127" s="55">
        <v>3500</v>
      </c>
      <c r="H127" s="59">
        <v>31.5</v>
      </c>
      <c r="I127" s="93">
        <v>30763833</v>
      </c>
      <c r="J127" s="107">
        <v>3500</v>
      </c>
      <c r="K127" s="108">
        <v>31.5</v>
      </c>
      <c r="L127" s="64">
        <v>43396</v>
      </c>
      <c r="M127" s="95"/>
      <c r="N127" s="96"/>
      <c r="O127" s="96"/>
      <c r="P127" s="96"/>
      <c r="Q127" s="97"/>
      <c r="R127" s="98">
        <v>43400</v>
      </c>
      <c r="S127" s="99" t="s">
        <v>38</v>
      </c>
      <c r="T127" s="78">
        <v>502</v>
      </c>
      <c r="U127" s="80">
        <f t="shared" si="2"/>
        <v>15813</v>
      </c>
      <c r="V127" s="78"/>
      <c r="W127" s="79"/>
      <c r="X127" s="80">
        <f t="shared" si="3"/>
        <v>15813</v>
      </c>
      <c r="Y127" s="86"/>
      <c r="Z127" s="86"/>
      <c r="AA127" s="86"/>
      <c r="AB127" s="86"/>
      <c r="AC127" s="86"/>
    </row>
    <row r="128" customHeight="1" spans="2:29">
      <c r="B128" s="54"/>
      <c r="C128" s="55">
        <v>13842</v>
      </c>
      <c r="D128" s="56" t="s">
        <v>52</v>
      </c>
      <c r="E128" s="57" t="s">
        <v>53</v>
      </c>
      <c r="F128" s="58" t="s">
        <v>37</v>
      </c>
      <c r="G128" s="55">
        <v>1670</v>
      </c>
      <c r="H128" s="59">
        <v>13.468</v>
      </c>
      <c r="I128" s="93">
        <v>30763834</v>
      </c>
      <c r="J128" s="107">
        <v>1670</v>
      </c>
      <c r="K128" s="108">
        <v>13.468</v>
      </c>
      <c r="L128" s="64">
        <v>43396</v>
      </c>
      <c r="M128" s="95"/>
      <c r="N128" s="96"/>
      <c r="O128" s="96"/>
      <c r="P128" s="96"/>
      <c r="Q128" s="97"/>
      <c r="R128" s="98">
        <v>43400</v>
      </c>
      <c r="S128" s="99" t="s">
        <v>38</v>
      </c>
      <c r="T128" s="78">
        <v>450</v>
      </c>
      <c r="U128" s="80">
        <f t="shared" si="2"/>
        <v>6060.6</v>
      </c>
      <c r="V128" s="78"/>
      <c r="W128" s="79"/>
      <c r="X128" s="80">
        <f t="shared" si="3"/>
        <v>6060.6</v>
      </c>
      <c r="Y128" s="86"/>
      <c r="Z128" s="86"/>
      <c r="AA128" s="86"/>
      <c r="AB128" s="86"/>
      <c r="AC128" s="86"/>
    </row>
    <row r="129" customHeight="1" spans="2:29">
      <c r="B129" s="54"/>
      <c r="C129" s="55">
        <v>13844</v>
      </c>
      <c r="D129" s="56" t="s">
        <v>745</v>
      </c>
      <c r="E129" s="57" t="s">
        <v>153</v>
      </c>
      <c r="F129" s="58" t="s">
        <v>37</v>
      </c>
      <c r="G129" s="55">
        <v>1150</v>
      </c>
      <c r="H129" s="59">
        <v>9.16</v>
      </c>
      <c r="I129" s="93">
        <v>30763835</v>
      </c>
      <c r="J129" s="107">
        <v>1150</v>
      </c>
      <c r="K129" s="108">
        <v>9.16</v>
      </c>
      <c r="L129" s="64">
        <v>43396</v>
      </c>
      <c r="M129" s="95"/>
      <c r="N129" s="96"/>
      <c r="O129" s="96"/>
      <c r="P129" s="96"/>
      <c r="Q129" s="97"/>
      <c r="R129" s="98">
        <v>43400</v>
      </c>
      <c r="S129" s="99" t="s">
        <v>38</v>
      </c>
      <c r="T129" s="78">
        <v>450</v>
      </c>
      <c r="U129" s="80">
        <f t="shared" si="2"/>
        <v>4122</v>
      </c>
      <c r="V129" s="78"/>
      <c r="W129" s="79"/>
      <c r="X129" s="80">
        <f t="shared" si="3"/>
        <v>4122</v>
      </c>
      <c r="Y129" s="86"/>
      <c r="Z129" s="86"/>
      <c r="AA129" s="86"/>
      <c r="AB129" s="86"/>
      <c r="AC129" s="86"/>
    </row>
    <row r="130" customHeight="1" spans="2:29">
      <c r="B130" s="54"/>
      <c r="C130" s="55">
        <v>13862</v>
      </c>
      <c r="D130" s="56" t="s">
        <v>138</v>
      </c>
      <c r="E130" s="57" t="s">
        <v>454</v>
      </c>
      <c r="F130" s="58" t="s">
        <v>37</v>
      </c>
      <c r="G130" s="55">
        <v>90</v>
      </c>
      <c r="H130" s="59">
        <v>0.576</v>
      </c>
      <c r="I130" s="93">
        <v>30763836</v>
      </c>
      <c r="J130" s="107">
        <v>90</v>
      </c>
      <c r="K130" s="108">
        <v>0.576</v>
      </c>
      <c r="L130" s="64">
        <v>43396</v>
      </c>
      <c r="M130" s="95"/>
      <c r="N130" s="96"/>
      <c r="O130" s="96"/>
      <c r="P130" s="96"/>
      <c r="Q130" s="97"/>
      <c r="R130" s="98">
        <v>43400</v>
      </c>
      <c r="S130" s="99" t="s">
        <v>38</v>
      </c>
      <c r="T130" s="78">
        <v>580</v>
      </c>
      <c r="U130" s="80">
        <f t="shared" si="2"/>
        <v>334.08</v>
      </c>
      <c r="V130" s="78"/>
      <c r="W130" s="79">
        <v>340</v>
      </c>
      <c r="X130" s="80">
        <f t="shared" si="3"/>
        <v>674.08</v>
      </c>
      <c r="Y130" s="86"/>
      <c r="Z130" s="86"/>
      <c r="AA130" s="86"/>
      <c r="AB130" s="86"/>
      <c r="AC130" s="86"/>
    </row>
    <row r="131" customHeight="1" spans="2:29">
      <c r="B131" s="54"/>
      <c r="C131" s="55">
        <v>13863</v>
      </c>
      <c r="D131" s="56" t="s">
        <v>138</v>
      </c>
      <c r="E131" s="57" t="s">
        <v>558</v>
      </c>
      <c r="F131" s="58" t="s">
        <v>37</v>
      </c>
      <c r="G131" s="55">
        <v>55</v>
      </c>
      <c r="H131" s="59">
        <v>0.352</v>
      </c>
      <c r="I131" s="93">
        <v>30763838</v>
      </c>
      <c r="J131" s="107">
        <v>55</v>
      </c>
      <c r="K131" s="108">
        <v>0.352</v>
      </c>
      <c r="L131" s="64">
        <v>43396</v>
      </c>
      <c r="M131" s="95"/>
      <c r="N131" s="96"/>
      <c r="O131" s="96"/>
      <c r="P131" s="96"/>
      <c r="Q131" s="97"/>
      <c r="R131" s="98">
        <v>43400</v>
      </c>
      <c r="S131" s="99" t="s">
        <v>38</v>
      </c>
      <c r="T131" s="78">
        <v>540</v>
      </c>
      <c r="U131" s="80">
        <f t="shared" si="2"/>
        <v>190.08</v>
      </c>
      <c r="V131" s="78"/>
      <c r="W131" s="79">
        <v>340</v>
      </c>
      <c r="X131" s="80">
        <f t="shared" si="3"/>
        <v>530.08</v>
      </c>
      <c r="Y131" s="86"/>
      <c r="Z131" s="86"/>
      <c r="AA131" s="86"/>
      <c r="AB131" s="86"/>
      <c r="AC131" s="86"/>
    </row>
    <row r="132" customHeight="1" spans="2:29">
      <c r="B132" s="54"/>
      <c r="C132" s="55">
        <v>13864</v>
      </c>
      <c r="D132" s="56" t="s">
        <v>138</v>
      </c>
      <c r="E132" s="57" t="s">
        <v>452</v>
      </c>
      <c r="F132" s="58" t="s">
        <v>37</v>
      </c>
      <c r="G132" s="55">
        <v>50</v>
      </c>
      <c r="H132" s="59">
        <v>0.32</v>
      </c>
      <c r="I132" s="93">
        <v>30763837</v>
      </c>
      <c r="J132" s="107">
        <v>50</v>
      </c>
      <c r="K132" s="108">
        <v>0.32</v>
      </c>
      <c r="L132" s="64">
        <v>43396</v>
      </c>
      <c r="M132" s="95"/>
      <c r="N132" s="96"/>
      <c r="O132" s="96"/>
      <c r="P132" s="96"/>
      <c r="Q132" s="97"/>
      <c r="R132" s="98">
        <v>43400</v>
      </c>
      <c r="S132" s="99" t="s">
        <v>38</v>
      </c>
      <c r="T132" s="78">
        <v>650</v>
      </c>
      <c r="U132" s="80">
        <f>T132*H132</f>
        <v>208</v>
      </c>
      <c r="V132" s="78"/>
      <c r="W132" s="79">
        <v>340</v>
      </c>
      <c r="X132" s="80">
        <f t="shared" ref="X132:X193" si="4">W132+U132</f>
        <v>548</v>
      </c>
      <c r="Y132" s="86"/>
      <c r="Z132" s="86"/>
      <c r="AA132" s="86"/>
      <c r="AB132" s="86"/>
      <c r="AC132" s="86"/>
    </row>
    <row r="133" customHeight="1" spans="2:29">
      <c r="B133" s="54"/>
      <c r="C133" s="55">
        <v>13865</v>
      </c>
      <c r="D133" s="56" t="s">
        <v>138</v>
      </c>
      <c r="E133" s="57" t="s">
        <v>559</v>
      </c>
      <c r="F133" s="58" t="s">
        <v>37</v>
      </c>
      <c r="G133" s="55">
        <v>80</v>
      </c>
      <c r="H133" s="59">
        <v>0.512</v>
      </c>
      <c r="I133" s="93">
        <v>30763817</v>
      </c>
      <c r="J133" s="107">
        <v>80</v>
      </c>
      <c r="K133" s="108">
        <v>0.512</v>
      </c>
      <c r="L133" s="64">
        <v>43396</v>
      </c>
      <c r="M133" s="95"/>
      <c r="N133" s="96"/>
      <c r="O133" s="96"/>
      <c r="P133" s="96"/>
      <c r="Q133" s="97"/>
      <c r="R133" s="98">
        <v>43400</v>
      </c>
      <c r="S133" s="99" t="s">
        <v>38</v>
      </c>
      <c r="T133" s="78">
        <v>410</v>
      </c>
      <c r="U133" s="80">
        <f>T133*H133</f>
        <v>209.92</v>
      </c>
      <c r="V133" s="78"/>
      <c r="W133" s="79">
        <v>340</v>
      </c>
      <c r="X133" s="80">
        <f t="shared" si="4"/>
        <v>549.92</v>
      </c>
      <c r="Y133" s="86"/>
      <c r="Z133" s="86"/>
      <c r="AA133" s="86"/>
      <c r="AB133" s="86"/>
      <c r="AC133" s="86"/>
    </row>
    <row r="134" customHeight="1" spans="2:29">
      <c r="B134" s="54"/>
      <c r="C134" s="55">
        <v>13866</v>
      </c>
      <c r="D134" s="56" t="s">
        <v>138</v>
      </c>
      <c r="E134" s="57" t="s">
        <v>712</v>
      </c>
      <c r="F134" s="58" t="s">
        <v>37</v>
      </c>
      <c r="G134" s="55">
        <v>70</v>
      </c>
      <c r="H134" s="59">
        <v>0.448</v>
      </c>
      <c r="I134" s="93">
        <v>30763808</v>
      </c>
      <c r="J134" s="107">
        <v>70</v>
      </c>
      <c r="K134" s="108">
        <v>0.448</v>
      </c>
      <c r="L134" s="64">
        <v>43396</v>
      </c>
      <c r="M134" s="95"/>
      <c r="N134" s="96"/>
      <c r="O134" s="96"/>
      <c r="P134" s="96"/>
      <c r="Q134" s="97"/>
      <c r="R134" s="98">
        <v>43400</v>
      </c>
      <c r="S134" s="99" t="s">
        <v>38</v>
      </c>
      <c r="T134" s="78">
        <v>617</v>
      </c>
      <c r="U134" s="80">
        <f>T134*H134</f>
        <v>276.416</v>
      </c>
      <c r="V134" s="78"/>
      <c r="W134" s="79">
        <v>340</v>
      </c>
      <c r="X134" s="80">
        <f t="shared" si="4"/>
        <v>616.416</v>
      </c>
      <c r="Y134" s="86"/>
      <c r="Z134" s="86"/>
      <c r="AA134" s="86"/>
      <c r="AB134" s="86"/>
      <c r="AC134" s="86"/>
    </row>
    <row r="135" customHeight="1" spans="2:29">
      <c r="B135" s="54"/>
      <c r="C135" s="55">
        <v>13867</v>
      </c>
      <c r="D135" s="56" t="s">
        <v>138</v>
      </c>
      <c r="E135" s="57" t="s">
        <v>845</v>
      </c>
      <c r="F135" s="58" t="s">
        <v>37</v>
      </c>
      <c r="G135" s="55">
        <v>40</v>
      </c>
      <c r="H135" s="59">
        <v>0.256</v>
      </c>
      <c r="I135" s="93">
        <v>30763809</v>
      </c>
      <c r="J135" s="107">
        <v>40</v>
      </c>
      <c r="K135" s="108">
        <v>0.256</v>
      </c>
      <c r="L135" s="64">
        <v>43396</v>
      </c>
      <c r="M135" s="95"/>
      <c r="N135" s="96"/>
      <c r="O135" s="96"/>
      <c r="P135" s="96"/>
      <c r="Q135" s="97"/>
      <c r="R135" s="98">
        <v>43400</v>
      </c>
      <c r="S135" s="99" t="s">
        <v>38</v>
      </c>
      <c r="T135" s="78">
        <v>800</v>
      </c>
      <c r="U135" s="80">
        <f>T135*H135</f>
        <v>204.8</v>
      </c>
      <c r="V135" s="78"/>
      <c r="W135" s="79">
        <v>340</v>
      </c>
      <c r="X135" s="80">
        <f t="shared" si="4"/>
        <v>544.8</v>
      </c>
      <c r="Y135" s="86"/>
      <c r="Z135" s="86"/>
      <c r="AA135" s="86"/>
      <c r="AB135" s="86"/>
      <c r="AC135" s="86"/>
    </row>
    <row r="136" customHeight="1" spans="2:29">
      <c r="B136" s="54"/>
      <c r="C136" s="55">
        <v>13899</v>
      </c>
      <c r="D136" s="56" t="s">
        <v>875</v>
      </c>
      <c r="E136" s="57" t="s">
        <v>51</v>
      </c>
      <c r="F136" s="58" t="s">
        <v>37</v>
      </c>
      <c r="G136" s="55">
        <v>400</v>
      </c>
      <c r="H136" s="59">
        <v>2.56</v>
      </c>
      <c r="I136" s="93">
        <v>30763810</v>
      </c>
      <c r="J136" s="107">
        <v>400</v>
      </c>
      <c r="K136" s="108">
        <v>2.56</v>
      </c>
      <c r="L136" s="64">
        <v>43396</v>
      </c>
      <c r="M136" s="95"/>
      <c r="N136" s="96"/>
      <c r="O136" s="96"/>
      <c r="P136" s="96"/>
      <c r="Q136" s="97"/>
      <c r="R136" s="98">
        <v>43400</v>
      </c>
      <c r="S136" s="99" t="s">
        <v>38</v>
      </c>
      <c r="T136" s="78">
        <v>570</v>
      </c>
      <c r="U136" s="80">
        <f t="shared" ref="U136:U188" si="5">T136*H136</f>
        <v>1459.2</v>
      </c>
      <c r="V136" s="78"/>
      <c r="W136" s="79"/>
      <c r="X136" s="80">
        <f t="shared" si="4"/>
        <v>1459.2</v>
      </c>
      <c r="Y136" s="86"/>
      <c r="Z136" s="86"/>
      <c r="AA136" s="86"/>
      <c r="AB136" s="86"/>
      <c r="AC136" s="86"/>
    </row>
    <row r="137" customHeight="1" spans="2:29">
      <c r="B137" s="54"/>
      <c r="C137" s="55">
        <v>13902</v>
      </c>
      <c r="D137" s="56" t="s">
        <v>50</v>
      </c>
      <c r="E137" s="57" t="s">
        <v>51</v>
      </c>
      <c r="F137" s="58" t="s">
        <v>37</v>
      </c>
      <c r="G137" s="55">
        <v>270</v>
      </c>
      <c r="H137" s="59">
        <v>2.553</v>
      </c>
      <c r="I137" s="93">
        <v>30763811</v>
      </c>
      <c r="J137" s="107">
        <v>270</v>
      </c>
      <c r="K137" s="108">
        <v>2.553</v>
      </c>
      <c r="L137" s="64">
        <v>43396</v>
      </c>
      <c r="M137" s="95"/>
      <c r="N137" s="96"/>
      <c r="O137" s="96"/>
      <c r="P137" s="96"/>
      <c r="Q137" s="97"/>
      <c r="R137" s="98">
        <v>43400</v>
      </c>
      <c r="S137" s="99" t="s">
        <v>38</v>
      </c>
      <c r="T137" s="78">
        <v>570</v>
      </c>
      <c r="U137" s="80">
        <f t="shared" si="5"/>
        <v>1455.21</v>
      </c>
      <c r="V137" s="78"/>
      <c r="W137" s="79"/>
      <c r="X137" s="80">
        <f t="shared" si="4"/>
        <v>1455.21</v>
      </c>
      <c r="Y137" s="86"/>
      <c r="Z137" s="86"/>
      <c r="AA137" s="86"/>
      <c r="AB137" s="86"/>
      <c r="AC137" s="86"/>
    </row>
    <row r="138" customHeight="1" spans="2:29">
      <c r="B138" s="54"/>
      <c r="C138" s="55">
        <v>13906</v>
      </c>
      <c r="D138" s="56" t="s">
        <v>318</v>
      </c>
      <c r="E138" s="57" t="s">
        <v>87</v>
      </c>
      <c r="F138" s="58" t="s">
        <v>37</v>
      </c>
      <c r="G138" s="55">
        <v>245</v>
      </c>
      <c r="H138" s="59">
        <v>1.712</v>
      </c>
      <c r="I138" s="93">
        <v>30763812</v>
      </c>
      <c r="J138" s="107">
        <v>245</v>
      </c>
      <c r="K138" s="108">
        <v>1.712</v>
      </c>
      <c r="L138" s="64">
        <v>43396</v>
      </c>
      <c r="M138" s="95"/>
      <c r="N138" s="96"/>
      <c r="O138" s="96"/>
      <c r="P138" s="96"/>
      <c r="Q138" s="97"/>
      <c r="R138" s="98">
        <v>43400</v>
      </c>
      <c r="S138" s="99" t="s">
        <v>38</v>
      </c>
      <c r="T138" s="78">
        <v>452</v>
      </c>
      <c r="U138" s="80">
        <f t="shared" si="5"/>
        <v>773.824</v>
      </c>
      <c r="V138" s="78"/>
      <c r="W138" s="79"/>
      <c r="X138" s="80">
        <f t="shared" si="4"/>
        <v>773.824</v>
      </c>
      <c r="Y138" s="86"/>
      <c r="Z138" s="86"/>
      <c r="AA138" s="86"/>
      <c r="AB138" s="86"/>
      <c r="AC138" s="86"/>
    </row>
    <row r="139" customHeight="1" spans="2:29">
      <c r="B139" s="54">
        <v>43396</v>
      </c>
      <c r="C139" s="55">
        <v>13921</v>
      </c>
      <c r="D139" s="56" t="s">
        <v>327</v>
      </c>
      <c r="E139" s="57" t="s">
        <v>57</v>
      </c>
      <c r="F139" s="58" t="s">
        <v>37</v>
      </c>
      <c r="G139" s="55">
        <v>310</v>
      </c>
      <c r="H139" s="59">
        <v>1.997</v>
      </c>
      <c r="I139" s="93">
        <v>30763816</v>
      </c>
      <c r="J139" s="107">
        <v>310</v>
      </c>
      <c r="K139" s="108">
        <v>1.997</v>
      </c>
      <c r="L139" s="64">
        <v>43397</v>
      </c>
      <c r="M139" s="95"/>
      <c r="N139" s="96"/>
      <c r="O139" s="96"/>
      <c r="P139" s="96"/>
      <c r="Q139" s="97"/>
      <c r="R139" s="98">
        <v>43400</v>
      </c>
      <c r="S139" s="99" t="s">
        <v>38</v>
      </c>
      <c r="T139" s="78">
        <v>490</v>
      </c>
      <c r="U139" s="80">
        <f t="shared" si="5"/>
        <v>978.53</v>
      </c>
      <c r="V139" s="78"/>
      <c r="W139" s="79"/>
      <c r="X139" s="80">
        <f t="shared" si="4"/>
        <v>978.53</v>
      </c>
      <c r="Y139" s="86"/>
      <c r="Z139" s="86"/>
      <c r="AA139" s="86"/>
      <c r="AB139" s="86"/>
      <c r="AC139" s="86"/>
    </row>
    <row r="140" customHeight="1" spans="2:29">
      <c r="B140" s="54"/>
      <c r="C140" s="55">
        <v>13922</v>
      </c>
      <c r="D140" s="56" t="s">
        <v>56</v>
      </c>
      <c r="E140" s="57" t="s">
        <v>57</v>
      </c>
      <c r="F140" s="58" t="s">
        <v>37</v>
      </c>
      <c r="G140" s="55">
        <v>200</v>
      </c>
      <c r="H140" s="59">
        <v>2</v>
      </c>
      <c r="I140" s="93">
        <v>30763815</v>
      </c>
      <c r="J140" s="107">
        <v>200</v>
      </c>
      <c r="K140" s="108">
        <v>2</v>
      </c>
      <c r="L140" s="64">
        <v>43397</v>
      </c>
      <c r="M140" s="95"/>
      <c r="N140" s="96"/>
      <c r="O140" s="96"/>
      <c r="P140" s="96"/>
      <c r="Q140" s="97"/>
      <c r="R140" s="98">
        <v>43400</v>
      </c>
      <c r="S140" s="99" t="s">
        <v>38</v>
      </c>
      <c r="T140" s="78">
        <v>490</v>
      </c>
      <c r="U140" s="80">
        <f t="shared" si="5"/>
        <v>980</v>
      </c>
      <c r="V140" s="78"/>
      <c r="W140" s="79"/>
      <c r="X140" s="80">
        <f t="shared" si="4"/>
        <v>980</v>
      </c>
      <c r="Y140" s="86"/>
      <c r="Z140" s="86"/>
      <c r="AA140" s="86"/>
      <c r="AB140" s="86"/>
      <c r="AC140" s="86"/>
    </row>
    <row r="141" customHeight="1" spans="2:29">
      <c r="B141" s="54"/>
      <c r="C141" s="55">
        <v>13924</v>
      </c>
      <c r="D141" s="56" t="s">
        <v>103</v>
      </c>
      <c r="E141" s="57" t="s">
        <v>104</v>
      </c>
      <c r="F141" s="58" t="s">
        <v>37</v>
      </c>
      <c r="G141" s="55">
        <v>1250</v>
      </c>
      <c r="H141" s="59">
        <v>9.26</v>
      </c>
      <c r="I141" s="93">
        <v>30763814</v>
      </c>
      <c r="J141" s="107">
        <v>1250</v>
      </c>
      <c r="K141" s="108">
        <v>9.26</v>
      </c>
      <c r="L141" s="64">
        <v>43397</v>
      </c>
      <c r="M141" s="95"/>
      <c r="N141" s="96"/>
      <c r="O141" s="96"/>
      <c r="P141" s="96"/>
      <c r="Q141" s="97"/>
      <c r="R141" s="98">
        <v>43400</v>
      </c>
      <c r="S141" s="99" t="s">
        <v>38</v>
      </c>
      <c r="T141" s="78">
        <v>646</v>
      </c>
      <c r="U141" s="80">
        <f t="shared" si="5"/>
        <v>5981.96</v>
      </c>
      <c r="V141" s="78"/>
      <c r="W141" s="79"/>
      <c r="X141" s="80">
        <f t="shared" si="4"/>
        <v>5981.96</v>
      </c>
      <c r="Y141" s="86"/>
      <c r="Z141" s="86"/>
      <c r="AA141" s="86"/>
      <c r="AB141" s="86"/>
      <c r="AC141" s="86"/>
    </row>
    <row r="142" customHeight="1" spans="2:29">
      <c r="B142" s="54"/>
      <c r="C142" s="55">
        <v>13925</v>
      </c>
      <c r="D142" s="56" t="s">
        <v>416</v>
      </c>
      <c r="E142" s="57" t="s">
        <v>415</v>
      </c>
      <c r="F142" s="58" t="s">
        <v>37</v>
      </c>
      <c r="G142" s="55">
        <v>850</v>
      </c>
      <c r="H142" s="59">
        <v>5.495</v>
      </c>
      <c r="I142" s="93">
        <v>30763813</v>
      </c>
      <c r="J142" s="107">
        <v>850</v>
      </c>
      <c r="K142" s="108">
        <v>5.495</v>
      </c>
      <c r="L142" s="64">
        <v>43397</v>
      </c>
      <c r="M142" s="95"/>
      <c r="N142" s="96"/>
      <c r="O142" s="96"/>
      <c r="P142" s="96"/>
      <c r="Q142" s="97"/>
      <c r="R142" s="98">
        <v>43400</v>
      </c>
      <c r="S142" s="99" t="s">
        <v>38</v>
      </c>
      <c r="T142" s="78">
        <v>789</v>
      </c>
      <c r="U142" s="80">
        <f t="shared" si="5"/>
        <v>4335.555</v>
      </c>
      <c r="V142" s="78"/>
      <c r="W142" s="79"/>
      <c r="X142" s="80">
        <f t="shared" si="4"/>
        <v>4335.555</v>
      </c>
      <c r="Y142" s="86"/>
      <c r="Z142" s="86"/>
      <c r="AA142" s="86"/>
      <c r="AB142" s="86"/>
      <c r="AC142" s="86"/>
    </row>
    <row r="143" customHeight="1" spans="2:29">
      <c r="B143" s="54"/>
      <c r="C143" s="55">
        <v>13926</v>
      </c>
      <c r="D143" s="56" t="s">
        <v>764</v>
      </c>
      <c r="E143" s="57" t="s">
        <v>43</v>
      </c>
      <c r="F143" s="58" t="s">
        <v>37</v>
      </c>
      <c r="G143" s="55">
        <v>550</v>
      </c>
      <c r="H143" s="59">
        <v>3.575</v>
      </c>
      <c r="I143" s="93">
        <v>30763807</v>
      </c>
      <c r="J143" s="107">
        <v>550</v>
      </c>
      <c r="K143" s="108">
        <v>3.575</v>
      </c>
      <c r="L143" s="64">
        <v>43397</v>
      </c>
      <c r="M143" s="95"/>
      <c r="N143" s="96"/>
      <c r="O143" s="96"/>
      <c r="P143" s="96"/>
      <c r="Q143" s="97"/>
      <c r="R143" s="98">
        <v>43400</v>
      </c>
      <c r="S143" s="99" t="s">
        <v>38</v>
      </c>
      <c r="T143" s="78">
        <v>663</v>
      </c>
      <c r="U143" s="80">
        <f t="shared" si="5"/>
        <v>2370.225</v>
      </c>
      <c r="V143" s="78"/>
      <c r="W143" s="79"/>
      <c r="X143" s="80">
        <f t="shared" si="4"/>
        <v>2370.225</v>
      </c>
      <c r="Y143" s="86"/>
      <c r="Z143" s="86"/>
      <c r="AA143" s="86"/>
      <c r="AB143" s="86"/>
      <c r="AC143" s="86"/>
    </row>
    <row r="144" customHeight="1" spans="2:29">
      <c r="B144" s="54"/>
      <c r="C144" s="55">
        <v>13948</v>
      </c>
      <c r="D144" s="56" t="s">
        <v>115</v>
      </c>
      <c r="E144" s="57" t="s">
        <v>116</v>
      </c>
      <c r="F144" s="58" t="s">
        <v>37</v>
      </c>
      <c r="G144" s="55">
        <v>200</v>
      </c>
      <c r="H144" s="59">
        <v>1.96875</v>
      </c>
      <c r="I144" s="93">
        <v>30763806</v>
      </c>
      <c r="J144" s="107">
        <v>200</v>
      </c>
      <c r="K144" s="108">
        <v>1.96875</v>
      </c>
      <c r="L144" s="64">
        <v>43397</v>
      </c>
      <c r="M144" s="95"/>
      <c r="N144" s="96"/>
      <c r="O144" s="96"/>
      <c r="P144" s="96"/>
      <c r="Q144" s="97"/>
      <c r="R144" s="98">
        <v>43400</v>
      </c>
      <c r="S144" s="99" t="s">
        <v>38</v>
      </c>
      <c r="T144" s="78">
        <v>675</v>
      </c>
      <c r="U144" s="80">
        <f t="shared" si="5"/>
        <v>1328.90625</v>
      </c>
      <c r="V144" s="78"/>
      <c r="W144" s="79"/>
      <c r="X144" s="80">
        <f t="shared" si="4"/>
        <v>1328.90625</v>
      </c>
      <c r="Y144" s="86"/>
      <c r="Z144" s="86"/>
      <c r="AA144" s="86"/>
      <c r="AB144" s="86"/>
      <c r="AC144" s="86"/>
    </row>
    <row r="145" customHeight="1" spans="2:29">
      <c r="B145" s="54"/>
      <c r="C145" s="55">
        <v>13949</v>
      </c>
      <c r="D145" s="56" t="s">
        <v>344</v>
      </c>
      <c r="E145" s="57" t="s">
        <v>345</v>
      </c>
      <c r="F145" s="58" t="s">
        <v>37</v>
      </c>
      <c r="G145" s="55">
        <v>200</v>
      </c>
      <c r="H145" s="59">
        <v>1.33875</v>
      </c>
      <c r="I145" s="93">
        <v>30763805</v>
      </c>
      <c r="J145" s="107">
        <v>200</v>
      </c>
      <c r="K145" s="108">
        <v>1.33875</v>
      </c>
      <c r="L145" s="64">
        <v>43397</v>
      </c>
      <c r="M145" s="95"/>
      <c r="N145" s="96"/>
      <c r="O145" s="96"/>
      <c r="P145" s="96"/>
      <c r="Q145" s="97"/>
      <c r="R145" s="98">
        <v>43401</v>
      </c>
      <c r="S145" s="99" t="s">
        <v>38</v>
      </c>
      <c r="T145" s="78">
        <v>620</v>
      </c>
      <c r="U145" s="80">
        <f t="shared" si="5"/>
        <v>830.025</v>
      </c>
      <c r="V145" s="78"/>
      <c r="W145" s="79"/>
      <c r="X145" s="80">
        <f t="shared" si="4"/>
        <v>830.025</v>
      </c>
      <c r="Y145" s="86"/>
      <c r="Z145" s="86"/>
      <c r="AA145" s="86"/>
      <c r="AB145" s="86"/>
      <c r="AC145" s="86"/>
    </row>
    <row r="146" customHeight="1" spans="2:29">
      <c r="B146" s="54"/>
      <c r="C146" s="55">
        <v>13950</v>
      </c>
      <c r="D146" s="56" t="s">
        <v>346</v>
      </c>
      <c r="E146" s="57" t="s">
        <v>345</v>
      </c>
      <c r="F146" s="58" t="s">
        <v>37</v>
      </c>
      <c r="G146" s="55">
        <v>200</v>
      </c>
      <c r="H146" s="59">
        <v>1.60875</v>
      </c>
      <c r="I146" s="93">
        <v>30763804</v>
      </c>
      <c r="J146" s="107">
        <v>200</v>
      </c>
      <c r="K146" s="108">
        <v>1.60875</v>
      </c>
      <c r="L146" s="64">
        <v>43397</v>
      </c>
      <c r="M146" s="95"/>
      <c r="N146" s="96"/>
      <c r="O146" s="96"/>
      <c r="P146" s="96"/>
      <c r="Q146" s="97"/>
      <c r="R146" s="98">
        <v>43401</v>
      </c>
      <c r="S146" s="99" t="s">
        <v>38</v>
      </c>
      <c r="T146" s="78">
        <v>610</v>
      </c>
      <c r="U146" s="80">
        <f t="shared" si="5"/>
        <v>981.3375</v>
      </c>
      <c r="V146" s="78"/>
      <c r="W146" s="79"/>
      <c r="X146" s="80">
        <f t="shared" si="4"/>
        <v>981.3375</v>
      </c>
      <c r="Y146" s="86"/>
      <c r="Z146" s="86"/>
      <c r="AA146" s="86"/>
      <c r="AB146" s="86"/>
      <c r="AC146" s="86"/>
    </row>
    <row r="147" customHeight="1" spans="2:29">
      <c r="B147" s="54"/>
      <c r="C147" s="55">
        <v>13954</v>
      </c>
      <c r="D147" s="56" t="s">
        <v>256</v>
      </c>
      <c r="E147" s="57" t="s">
        <v>87</v>
      </c>
      <c r="F147" s="58" t="s">
        <v>37</v>
      </c>
      <c r="G147" s="55">
        <v>400</v>
      </c>
      <c r="H147" s="59">
        <v>3.155</v>
      </c>
      <c r="I147" s="93">
        <v>30763803</v>
      </c>
      <c r="J147" s="107">
        <v>400</v>
      </c>
      <c r="K147" s="108">
        <v>3.155</v>
      </c>
      <c r="L147" s="64">
        <v>43397</v>
      </c>
      <c r="M147" s="95"/>
      <c r="N147" s="96"/>
      <c r="O147" s="96"/>
      <c r="P147" s="96"/>
      <c r="Q147" s="97"/>
      <c r="R147" s="98">
        <v>43401</v>
      </c>
      <c r="S147" s="99" t="s">
        <v>38</v>
      </c>
      <c r="T147" s="78">
        <v>452</v>
      </c>
      <c r="U147" s="80">
        <f t="shared" si="5"/>
        <v>1426.06</v>
      </c>
      <c r="V147" s="78"/>
      <c r="W147" s="79"/>
      <c r="X147" s="80">
        <f t="shared" si="4"/>
        <v>1426.06</v>
      </c>
      <c r="Y147" s="86"/>
      <c r="Z147" s="86"/>
      <c r="AA147" s="86"/>
      <c r="AB147" s="86"/>
      <c r="AC147" s="86"/>
    </row>
    <row r="148" customHeight="1" spans="2:29">
      <c r="B148" s="54"/>
      <c r="C148" s="55">
        <v>13960</v>
      </c>
      <c r="D148" s="56" t="s">
        <v>209</v>
      </c>
      <c r="E148" s="57" t="s">
        <v>210</v>
      </c>
      <c r="F148" s="58" t="s">
        <v>37</v>
      </c>
      <c r="G148" s="55">
        <v>230</v>
      </c>
      <c r="H148" s="59">
        <v>1.685</v>
      </c>
      <c r="I148" s="93">
        <v>30763802</v>
      </c>
      <c r="J148" s="107">
        <v>230</v>
      </c>
      <c r="K148" s="108">
        <v>1.685</v>
      </c>
      <c r="L148" s="64">
        <v>43397</v>
      </c>
      <c r="M148" s="95"/>
      <c r="N148" s="96"/>
      <c r="O148" s="96"/>
      <c r="P148" s="96"/>
      <c r="Q148" s="97"/>
      <c r="R148" s="98">
        <v>43401</v>
      </c>
      <c r="S148" s="99" t="s">
        <v>38</v>
      </c>
      <c r="T148" s="78">
        <v>563</v>
      </c>
      <c r="U148" s="80">
        <f t="shared" si="5"/>
        <v>948.655</v>
      </c>
      <c r="V148" s="78"/>
      <c r="W148" s="79"/>
      <c r="X148" s="80">
        <f t="shared" si="4"/>
        <v>948.655</v>
      </c>
      <c r="Y148" s="86"/>
      <c r="Z148" s="86"/>
      <c r="AA148" s="86"/>
      <c r="AB148" s="86"/>
      <c r="AC148" s="86"/>
    </row>
    <row r="149" customHeight="1" spans="2:29">
      <c r="B149" s="54"/>
      <c r="C149" s="55">
        <v>13964</v>
      </c>
      <c r="D149" s="56" t="s">
        <v>199</v>
      </c>
      <c r="E149" s="57" t="s">
        <v>200</v>
      </c>
      <c r="F149" s="58" t="s">
        <v>37</v>
      </c>
      <c r="G149" s="55">
        <v>320</v>
      </c>
      <c r="H149" s="59">
        <v>2.204</v>
      </c>
      <c r="I149" s="93">
        <v>30763801</v>
      </c>
      <c r="J149" s="107">
        <v>320</v>
      </c>
      <c r="K149" s="108">
        <v>2.204</v>
      </c>
      <c r="L149" s="64">
        <v>43397</v>
      </c>
      <c r="M149" s="95"/>
      <c r="N149" s="96"/>
      <c r="O149" s="96"/>
      <c r="P149" s="96"/>
      <c r="Q149" s="97"/>
      <c r="R149" s="98">
        <v>43401</v>
      </c>
      <c r="S149" s="99" t="s">
        <v>38</v>
      </c>
      <c r="T149" s="78">
        <v>620</v>
      </c>
      <c r="U149" s="80">
        <f t="shared" si="5"/>
        <v>1366.48</v>
      </c>
      <c r="V149" s="78"/>
      <c r="W149" s="79"/>
      <c r="X149" s="80">
        <f t="shared" si="4"/>
        <v>1366.48</v>
      </c>
      <c r="Y149" s="86"/>
      <c r="Z149" s="86"/>
      <c r="AA149" s="86"/>
      <c r="AB149" s="86"/>
      <c r="AC149" s="86"/>
    </row>
    <row r="150" customHeight="1" spans="2:29">
      <c r="B150" s="54">
        <v>43398</v>
      </c>
      <c r="C150" s="55">
        <v>14033</v>
      </c>
      <c r="D150" s="56" t="s">
        <v>912</v>
      </c>
      <c r="E150" s="57" t="s">
        <v>162</v>
      </c>
      <c r="F150" s="58" t="s">
        <v>37</v>
      </c>
      <c r="G150" s="55">
        <v>300</v>
      </c>
      <c r="H150" s="59">
        <v>1.92</v>
      </c>
      <c r="I150" s="93">
        <v>30763800</v>
      </c>
      <c r="J150" s="107">
        <v>300</v>
      </c>
      <c r="K150" s="108">
        <v>1.92</v>
      </c>
      <c r="L150" s="64">
        <v>43399</v>
      </c>
      <c r="M150" s="95"/>
      <c r="N150" s="96"/>
      <c r="O150" s="96"/>
      <c r="P150" s="96"/>
      <c r="Q150" s="97"/>
      <c r="R150" s="98">
        <v>43404</v>
      </c>
      <c r="S150" s="99" t="s">
        <v>38</v>
      </c>
      <c r="T150" s="78">
        <v>582</v>
      </c>
      <c r="U150" s="80">
        <f t="shared" si="5"/>
        <v>1117.44</v>
      </c>
      <c r="V150" s="78"/>
      <c r="W150" s="79"/>
      <c r="X150" s="80">
        <f t="shared" si="4"/>
        <v>1117.44</v>
      </c>
      <c r="Y150" s="86"/>
      <c r="Z150" s="86"/>
      <c r="AA150" s="86"/>
      <c r="AB150" s="86"/>
      <c r="AC150" s="86"/>
    </row>
    <row r="151" customHeight="1" spans="2:29">
      <c r="B151" s="54"/>
      <c r="C151" s="55">
        <v>14054</v>
      </c>
      <c r="D151" s="56" t="s">
        <v>440</v>
      </c>
      <c r="E151" s="57" t="s">
        <v>441</v>
      </c>
      <c r="F151" s="58" t="s">
        <v>37</v>
      </c>
      <c r="G151" s="55">
        <v>200</v>
      </c>
      <c r="H151" s="59">
        <v>1.28</v>
      </c>
      <c r="I151" s="93">
        <v>30763799</v>
      </c>
      <c r="J151" s="107">
        <v>200</v>
      </c>
      <c r="K151" s="108">
        <v>1.28</v>
      </c>
      <c r="L151" s="64">
        <v>43399</v>
      </c>
      <c r="M151" s="95"/>
      <c r="N151" s="96"/>
      <c r="O151" s="96"/>
      <c r="P151" s="96"/>
      <c r="Q151" s="97"/>
      <c r="R151" s="98">
        <v>43404</v>
      </c>
      <c r="S151" s="99" t="s">
        <v>38</v>
      </c>
      <c r="T151" s="78">
        <v>566</v>
      </c>
      <c r="U151" s="80">
        <f t="shared" si="5"/>
        <v>724.48</v>
      </c>
      <c r="V151" s="78"/>
      <c r="W151" s="79"/>
      <c r="X151" s="80">
        <f t="shared" si="4"/>
        <v>724.48</v>
      </c>
      <c r="Y151" s="86"/>
      <c r="Z151" s="86"/>
      <c r="AA151" s="86"/>
      <c r="AB151" s="86"/>
      <c r="AC151" s="86"/>
    </row>
    <row r="152" customHeight="1" spans="2:29">
      <c r="B152" s="54"/>
      <c r="C152" s="55">
        <v>14061</v>
      </c>
      <c r="D152" s="56" t="s">
        <v>267</v>
      </c>
      <c r="E152" s="57" t="s">
        <v>188</v>
      </c>
      <c r="F152" s="58" t="s">
        <v>37</v>
      </c>
      <c r="G152" s="55">
        <v>210</v>
      </c>
      <c r="H152" s="59">
        <v>1.344</v>
      </c>
      <c r="I152" s="93">
        <v>30763798</v>
      </c>
      <c r="J152" s="107">
        <v>210</v>
      </c>
      <c r="K152" s="108">
        <v>1.344</v>
      </c>
      <c r="L152" s="64">
        <v>43400</v>
      </c>
      <c r="M152" s="95"/>
      <c r="N152" s="96"/>
      <c r="O152" s="96"/>
      <c r="P152" s="96"/>
      <c r="Q152" s="97"/>
      <c r="R152" s="98">
        <v>43404</v>
      </c>
      <c r="S152" s="99" t="s">
        <v>38</v>
      </c>
      <c r="T152" s="78">
        <v>592</v>
      </c>
      <c r="U152" s="80">
        <f t="shared" si="5"/>
        <v>795.648</v>
      </c>
      <c r="V152" s="78"/>
      <c r="W152" s="79"/>
      <c r="X152" s="80">
        <f t="shared" si="4"/>
        <v>795.648</v>
      </c>
      <c r="Y152" s="86"/>
      <c r="Z152" s="86"/>
      <c r="AA152" s="86"/>
      <c r="AB152" s="86"/>
      <c r="AC152" s="86"/>
    </row>
    <row r="153" customHeight="1" spans="2:29">
      <c r="B153" s="54"/>
      <c r="C153" s="55">
        <v>14081</v>
      </c>
      <c r="D153" s="56" t="s">
        <v>699</v>
      </c>
      <c r="E153" s="57" t="s">
        <v>700</v>
      </c>
      <c r="F153" s="58" t="s">
        <v>37</v>
      </c>
      <c r="G153" s="55">
        <v>200</v>
      </c>
      <c r="H153" s="59">
        <v>1.748</v>
      </c>
      <c r="I153" s="93">
        <v>30763797</v>
      </c>
      <c r="J153" s="107">
        <v>200</v>
      </c>
      <c r="K153" s="108">
        <v>1.748</v>
      </c>
      <c r="L153" s="64">
        <v>43399</v>
      </c>
      <c r="M153" s="95"/>
      <c r="N153" s="96"/>
      <c r="O153" s="96"/>
      <c r="P153" s="96"/>
      <c r="Q153" s="97"/>
      <c r="R153" s="98">
        <v>43404</v>
      </c>
      <c r="S153" s="99" t="s">
        <v>38</v>
      </c>
      <c r="T153" s="78">
        <v>530</v>
      </c>
      <c r="U153" s="80">
        <f t="shared" si="5"/>
        <v>926.44</v>
      </c>
      <c r="V153" s="78"/>
      <c r="W153" s="79"/>
      <c r="X153" s="80">
        <f t="shared" si="4"/>
        <v>926.44</v>
      </c>
      <c r="Y153" s="86"/>
      <c r="Z153" s="86"/>
      <c r="AA153" s="86"/>
      <c r="AB153" s="86"/>
      <c r="AC153" s="86"/>
    </row>
    <row r="154" customHeight="1" spans="2:29">
      <c r="B154" s="54"/>
      <c r="C154" s="55">
        <v>14083</v>
      </c>
      <c r="D154" s="56" t="s">
        <v>745</v>
      </c>
      <c r="E154" s="57" t="s">
        <v>153</v>
      </c>
      <c r="F154" s="58" t="s">
        <v>37</v>
      </c>
      <c r="G154" s="55">
        <v>1000</v>
      </c>
      <c r="H154" s="59">
        <v>10</v>
      </c>
      <c r="I154" s="93">
        <v>30763796</v>
      </c>
      <c r="J154" s="107">
        <v>1000</v>
      </c>
      <c r="K154" s="108">
        <v>10</v>
      </c>
      <c r="L154" s="64">
        <v>43399</v>
      </c>
      <c r="M154" s="95"/>
      <c r="N154" s="96"/>
      <c r="O154" s="96"/>
      <c r="P154" s="96"/>
      <c r="Q154" s="97"/>
      <c r="R154" s="98">
        <v>43404</v>
      </c>
      <c r="S154" s="99" t="s">
        <v>38</v>
      </c>
      <c r="T154" s="78">
        <v>400</v>
      </c>
      <c r="U154" s="80">
        <f t="shared" si="5"/>
        <v>4000</v>
      </c>
      <c r="V154" s="78"/>
      <c r="W154" s="79"/>
      <c r="X154" s="80">
        <f t="shared" si="4"/>
        <v>4000</v>
      </c>
      <c r="Y154" s="86"/>
      <c r="Z154" s="86"/>
      <c r="AA154" s="86"/>
      <c r="AB154" s="86"/>
      <c r="AC154" s="86"/>
    </row>
    <row r="155" customHeight="1" spans="2:29">
      <c r="B155" s="54"/>
      <c r="C155" s="55">
        <v>14129</v>
      </c>
      <c r="D155" s="62" t="s">
        <v>277</v>
      </c>
      <c r="E155" s="57" t="s">
        <v>278</v>
      </c>
      <c r="F155" s="58" t="s">
        <v>37</v>
      </c>
      <c r="G155" s="55">
        <v>300</v>
      </c>
      <c r="H155" s="59">
        <v>1.92</v>
      </c>
      <c r="I155" s="93">
        <v>30763795</v>
      </c>
      <c r="J155" s="107">
        <v>300</v>
      </c>
      <c r="K155" s="108">
        <v>1.92</v>
      </c>
      <c r="L155" s="64">
        <v>43399</v>
      </c>
      <c r="M155" s="95"/>
      <c r="N155" s="96"/>
      <c r="O155" s="96"/>
      <c r="P155" s="96"/>
      <c r="Q155" s="97"/>
      <c r="R155" s="98">
        <v>43403</v>
      </c>
      <c r="S155" s="99" t="s">
        <v>38</v>
      </c>
      <c r="T155" s="78">
        <v>520</v>
      </c>
      <c r="U155" s="80">
        <f t="shared" si="5"/>
        <v>998.4</v>
      </c>
      <c r="V155" s="78"/>
      <c r="W155" s="79"/>
      <c r="X155" s="80">
        <f t="shared" si="4"/>
        <v>998.4</v>
      </c>
      <c r="Y155" s="86"/>
      <c r="Z155" s="86"/>
      <c r="AA155" s="86"/>
      <c r="AB155" s="86"/>
      <c r="AC155" s="86"/>
    </row>
    <row r="156" customHeight="1" spans="2:29">
      <c r="B156" s="54"/>
      <c r="C156" s="55">
        <v>14135</v>
      </c>
      <c r="D156" s="56" t="s">
        <v>913</v>
      </c>
      <c r="E156" s="57" t="s">
        <v>65</v>
      </c>
      <c r="F156" s="58" t="s">
        <v>37</v>
      </c>
      <c r="G156" s="55">
        <v>500</v>
      </c>
      <c r="H156" s="59">
        <v>3.2</v>
      </c>
      <c r="I156" s="93">
        <v>30763794</v>
      </c>
      <c r="J156" s="107">
        <v>500</v>
      </c>
      <c r="K156" s="108">
        <v>3.2</v>
      </c>
      <c r="L156" s="64">
        <v>43399</v>
      </c>
      <c r="M156" s="95"/>
      <c r="N156" s="96"/>
      <c r="O156" s="96"/>
      <c r="P156" s="96"/>
      <c r="Q156" s="97"/>
      <c r="R156" s="98">
        <v>43403</v>
      </c>
      <c r="S156" s="99" t="s">
        <v>38</v>
      </c>
      <c r="T156" s="78">
        <v>598</v>
      </c>
      <c r="U156" s="80">
        <f t="shared" si="5"/>
        <v>1913.6</v>
      </c>
      <c r="V156" s="78"/>
      <c r="W156" s="79"/>
      <c r="X156" s="80">
        <f t="shared" si="4"/>
        <v>1913.6</v>
      </c>
      <c r="Y156" s="86"/>
      <c r="Z156" s="86"/>
      <c r="AA156" s="86"/>
      <c r="AB156" s="86"/>
      <c r="AC156" s="86"/>
    </row>
    <row r="157" customHeight="1" spans="2:29">
      <c r="B157" s="54"/>
      <c r="C157" s="55">
        <v>14160</v>
      </c>
      <c r="D157" s="56" t="s">
        <v>445</v>
      </c>
      <c r="E157" s="57" t="s">
        <v>446</v>
      </c>
      <c r="F157" s="58" t="s">
        <v>37</v>
      </c>
      <c r="G157" s="55">
        <v>400</v>
      </c>
      <c r="H157" s="59">
        <v>2.57</v>
      </c>
      <c r="I157" s="93">
        <v>30763793</v>
      </c>
      <c r="J157" s="107">
        <v>400</v>
      </c>
      <c r="K157" s="108">
        <v>2.57</v>
      </c>
      <c r="L157" s="64">
        <v>43399</v>
      </c>
      <c r="M157" s="95"/>
      <c r="N157" s="96"/>
      <c r="O157" s="96"/>
      <c r="P157" s="96"/>
      <c r="Q157" s="97"/>
      <c r="R157" s="98">
        <v>43403</v>
      </c>
      <c r="S157" s="99" t="s">
        <v>38</v>
      </c>
      <c r="T157" s="78">
        <v>820</v>
      </c>
      <c r="U157" s="80">
        <f t="shared" si="5"/>
        <v>2107.4</v>
      </c>
      <c r="V157" s="78"/>
      <c r="W157" s="79"/>
      <c r="X157" s="80">
        <f t="shared" si="4"/>
        <v>2107.4</v>
      </c>
      <c r="Y157" s="86"/>
      <c r="Z157" s="86"/>
      <c r="AA157" s="86"/>
      <c r="AB157" s="86"/>
      <c r="AC157" s="86"/>
    </row>
    <row r="158" customHeight="1" spans="2:29">
      <c r="B158" s="54"/>
      <c r="C158" s="55">
        <v>14161</v>
      </c>
      <c r="D158" s="56" t="s">
        <v>163</v>
      </c>
      <c r="E158" s="57" t="s">
        <v>164</v>
      </c>
      <c r="F158" s="58" t="s">
        <v>37</v>
      </c>
      <c r="G158" s="55">
        <v>400</v>
      </c>
      <c r="H158" s="59">
        <v>2.654</v>
      </c>
      <c r="I158" s="93">
        <v>30763792</v>
      </c>
      <c r="J158" s="107">
        <v>400</v>
      </c>
      <c r="K158" s="108">
        <v>2.654</v>
      </c>
      <c r="L158" s="64">
        <v>43399</v>
      </c>
      <c r="M158" s="95"/>
      <c r="N158" s="96"/>
      <c r="O158" s="96"/>
      <c r="P158" s="96"/>
      <c r="Q158" s="97"/>
      <c r="R158" s="98">
        <v>43404</v>
      </c>
      <c r="S158" s="99" t="s">
        <v>38</v>
      </c>
      <c r="T158" s="78">
        <v>530</v>
      </c>
      <c r="U158" s="80">
        <f t="shared" si="5"/>
        <v>1406.62</v>
      </c>
      <c r="V158" s="78"/>
      <c r="W158" s="79"/>
      <c r="X158" s="80">
        <f t="shared" si="4"/>
        <v>1406.62</v>
      </c>
      <c r="Y158" s="86"/>
      <c r="Z158" s="86"/>
      <c r="AA158" s="86"/>
      <c r="AB158" s="86"/>
      <c r="AC158" s="86"/>
    </row>
    <row r="159" customHeight="1" spans="2:29">
      <c r="B159" s="54"/>
      <c r="C159" s="55">
        <v>14162</v>
      </c>
      <c r="D159" s="56" t="s">
        <v>247</v>
      </c>
      <c r="E159" s="57" t="s">
        <v>248</v>
      </c>
      <c r="F159" s="58" t="s">
        <v>37</v>
      </c>
      <c r="G159" s="55">
        <v>200</v>
      </c>
      <c r="H159" s="59">
        <v>1.3398</v>
      </c>
      <c r="I159" s="93">
        <v>30763791</v>
      </c>
      <c r="J159" s="107">
        <v>200</v>
      </c>
      <c r="K159" s="108">
        <v>1.3398</v>
      </c>
      <c r="L159" s="64">
        <v>43400</v>
      </c>
      <c r="M159" s="95"/>
      <c r="N159" s="96"/>
      <c r="O159" s="96"/>
      <c r="P159" s="96"/>
      <c r="Q159" s="97"/>
      <c r="R159" s="98">
        <v>43404</v>
      </c>
      <c r="S159" s="99" t="s">
        <v>38</v>
      </c>
      <c r="T159" s="78">
        <v>633</v>
      </c>
      <c r="U159" s="80">
        <f t="shared" si="5"/>
        <v>848.0934</v>
      </c>
      <c r="V159" s="78"/>
      <c r="W159" s="79"/>
      <c r="X159" s="80">
        <f t="shared" si="4"/>
        <v>848.0934</v>
      </c>
      <c r="Y159" s="86"/>
      <c r="Z159" s="86"/>
      <c r="AA159" s="86"/>
      <c r="AB159" s="86"/>
      <c r="AC159" s="86"/>
    </row>
    <row r="160" customHeight="1" spans="2:29">
      <c r="B160" s="54"/>
      <c r="C160" s="55">
        <v>14163</v>
      </c>
      <c r="D160" s="56" t="s">
        <v>362</v>
      </c>
      <c r="E160" s="57" t="s">
        <v>47</v>
      </c>
      <c r="F160" s="58" t="s">
        <v>37</v>
      </c>
      <c r="G160" s="55">
        <v>200</v>
      </c>
      <c r="H160" s="59">
        <v>1.41</v>
      </c>
      <c r="I160" s="93">
        <v>30763790</v>
      </c>
      <c r="J160" s="107">
        <v>200</v>
      </c>
      <c r="K160" s="108">
        <v>1.41</v>
      </c>
      <c r="L160" s="64">
        <v>43400</v>
      </c>
      <c r="M160" s="95"/>
      <c r="N160" s="96"/>
      <c r="O160" s="96"/>
      <c r="P160" s="96"/>
      <c r="Q160" s="97"/>
      <c r="R160" s="98">
        <v>43404</v>
      </c>
      <c r="S160" s="99" t="s">
        <v>38</v>
      </c>
      <c r="T160" s="78">
        <v>691</v>
      </c>
      <c r="U160" s="80">
        <f t="shared" si="5"/>
        <v>974.31</v>
      </c>
      <c r="V160" s="78"/>
      <c r="W160" s="79"/>
      <c r="X160" s="80">
        <f t="shared" si="4"/>
        <v>974.31</v>
      </c>
      <c r="Y160" s="86"/>
      <c r="Z160" s="86"/>
      <c r="AA160" s="86"/>
      <c r="AB160" s="86"/>
      <c r="AC160" s="86"/>
    </row>
    <row r="161" customHeight="1" spans="2:29">
      <c r="B161" s="54"/>
      <c r="C161" s="55">
        <v>14164</v>
      </c>
      <c r="D161" s="56" t="s">
        <v>342</v>
      </c>
      <c r="E161" s="57" t="s">
        <v>343</v>
      </c>
      <c r="F161" s="58" t="s">
        <v>37</v>
      </c>
      <c r="G161" s="55">
        <v>335</v>
      </c>
      <c r="H161" s="59">
        <v>2.41225</v>
      </c>
      <c r="I161" s="93">
        <v>30763789</v>
      </c>
      <c r="J161" s="107">
        <v>335</v>
      </c>
      <c r="K161" s="108">
        <v>2.41225</v>
      </c>
      <c r="L161" s="64">
        <v>43400</v>
      </c>
      <c r="M161" s="95"/>
      <c r="N161" s="96"/>
      <c r="O161" s="96"/>
      <c r="P161" s="96"/>
      <c r="Q161" s="97"/>
      <c r="R161" s="98">
        <v>43404</v>
      </c>
      <c r="S161" s="99" t="s">
        <v>38</v>
      </c>
      <c r="T161" s="78">
        <v>681</v>
      </c>
      <c r="U161" s="80">
        <f t="shared" si="5"/>
        <v>1642.74225</v>
      </c>
      <c r="V161" s="78"/>
      <c r="W161" s="79"/>
      <c r="X161" s="80">
        <f t="shared" si="4"/>
        <v>1642.74225</v>
      </c>
      <c r="Y161" s="86"/>
      <c r="Z161" s="86"/>
      <c r="AA161" s="86"/>
      <c r="AB161" s="86"/>
      <c r="AC161" s="86"/>
    </row>
    <row r="162" customHeight="1" spans="2:29">
      <c r="B162" s="54"/>
      <c r="C162" s="55">
        <v>14180</v>
      </c>
      <c r="D162" s="56" t="s">
        <v>373</v>
      </c>
      <c r="E162" s="57" t="s">
        <v>374</v>
      </c>
      <c r="F162" s="58" t="s">
        <v>37</v>
      </c>
      <c r="G162" s="55">
        <v>200</v>
      </c>
      <c r="H162" s="59">
        <v>1.28</v>
      </c>
      <c r="I162" s="93">
        <v>30763788</v>
      </c>
      <c r="J162" s="107">
        <v>200</v>
      </c>
      <c r="K162" s="108">
        <v>1.28</v>
      </c>
      <c r="L162" s="64">
        <v>43399</v>
      </c>
      <c r="M162" s="95"/>
      <c r="N162" s="96"/>
      <c r="O162" s="96"/>
      <c r="P162" s="96"/>
      <c r="Q162" s="97"/>
      <c r="R162" s="98">
        <v>43403</v>
      </c>
      <c r="S162" s="99" t="s">
        <v>38</v>
      </c>
      <c r="T162" s="78">
        <v>566</v>
      </c>
      <c r="U162" s="80">
        <f t="shared" si="5"/>
        <v>724.48</v>
      </c>
      <c r="V162" s="78"/>
      <c r="W162" s="79"/>
      <c r="X162" s="80">
        <f t="shared" si="4"/>
        <v>724.48</v>
      </c>
      <c r="Y162" s="86"/>
      <c r="Z162" s="86"/>
      <c r="AA162" s="86"/>
      <c r="AB162" s="86"/>
      <c r="AC162" s="86"/>
    </row>
    <row r="163" customHeight="1" spans="2:29">
      <c r="B163" s="54"/>
      <c r="C163" s="55">
        <v>14181</v>
      </c>
      <c r="D163" s="56" t="s">
        <v>355</v>
      </c>
      <c r="E163" s="57" t="s">
        <v>356</v>
      </c>
      <c r="F163" s="58" t="s">
        <v>37</v>
      </c>
      <c r="G163" s="55">
        <v>320</v>
      </c>
      <c r="H163" s="59">
        <v>2.095</v>
      </c>
      <c r="I163" s="93">
        <v>30763787</v>
      </c>
      <c r="J163" s="107">
        <v>320</v>
      </c>
      <c r="K163" s="108">
        <v>2.095</v>
      </c>
      <c r="L163" s="64">
        <v>43399</v>
      </c>
      <c r="M163" s="95"/>
      <c r="N163" s="96"/>
      <c r="O163" s="96"/>
      <c r="P163" s="96"/>
      <c r="Q163" s="97"/>
      <c r="R163" s="98">
        <v>43403</v>
      </c>
      <c r="S163" s="99" t="s">
        <v>38</v>
      </c>
      <c r="T163" s="78">
        <v>517</v>
      </c>
      <c r="U163" s="80">
        <f t="shared" si="5"/>
        <v>1083.115</v>
      </c>
      <c r="V163" s="78"/>
      <c r="W163" s="79"/>
      <c r="X163" s="80">
        <f t="shared" si="4"/>
        <v>1083.115</v>
      </c>
      <c r="Y163" s="86"/>
      <c r="Z163" s="86"/>
      <c r="AA163" s="86"/>
      <c r="AB163" s="86"/>
      <c r="AC163" s="86"/>
    </row>
    <row r="164" customHeight="1" spans="2:29">
      <c r="B164" s="54"/>
      <c r="C164" s="55">
        <v>14182</v>
      </c>
      <c r="D164" s="56" t="s">
        <v>60</v>
      </c>
      <c r="E164" s="57" t="s">
        <v>61</v>
      </c>
      <c r="F164" s="58" t="s">
        <v>37</v>
      </c>
      <c r="G164" s="55">
        <v>1110</v>
      </c>
      <c r="H164" s="59">
        <v>9.9825</v>
      </c>
      <c r="I164" s="93">
        <v>30763786</v>
      </c>
      <c r="J164" s="107">
        <v>1110</v>
      </c>
      <c r="K164" s="108">
        <v>9.9825</v>
      </c>
      <c r="L164" s="64">
        <v>43399</v>
      </c>
      <c r="M164" s="95"/>
      <c r="N164" s="96"/>
      <c r="O164" s="96"/>
      <c r="P164" s="96"/>
      <c r="Q164" s="97"/>
      <c r="R164" s="98">
        <v>43403</v>
      </c>
      <c r="S164" s="99" t="s">
        <v>38</v>
      </c>
      <c r="T164" s="78">
        <v>370</v>
      </c>
      <c r="U164" s="80">
        <f t="shared" si="5"/>
        <v>3693.525</v>
      </c>
      <c r="V164" s="78"/>
      <c r="W164" s="79"/>
      <c r="X164" s="80">
        <f t="shared" si="4"/>
        <v>3693.525</v>
      </c>
      <c r="Y164" s="86"/>
      <c r="Z164" s="86"/>
      <c r="AA164" s="86"/>
      <c r="AB164" s="86"/>
      <c r="AC164" s="86"/>
    </row>
    <row r="165" customHeight="1" spans="2:29">
      <c r="B165" s="54"/>
      <c r="C165" s="55">
        <v>14183</v>
      </c>
      <c r="D165" s="56" t="s">
        <v>225</v>
      </c>
      <c r="E165" s="57" t="s">
        <v>226</v>
      </c>
      <c r="F165" s="58" t="s">
        <v>37</v>
      </c>
      <c r="G165" s="55">
        <v>363</v>
      </c>
      <c r="H165" s="59">
        <v>2.3467</v>
      </c>
      <c r="I165" s="93">
        <v>30763785</v>
      </c>
      <c r="J165" s="107">
        <v>363</v>
      </c>
      <c r="K165" s="108">
        <v>2.3467</v>
      </c>
      <c r="L165" s="64">
        <v>43399</v>
      </c>
      <c r="M165" s="95"/>
      <c r="N165" s="96"/>
      <c r="O165" s="96"/>
      <c r="P165" s="96"/>
      <c r="Q165" s="97"/>
      <c r="R165" s="98">
        <v>43403</v>
      </c>
      <c r="S165" s="99" t="s">
        <v>38</v>
      </c>
      <c r="T165" s="78">
        <v>582</v>
      </c>
      <c r="U165" s="80">
        <f t="shared" si="5"/>
        <v>1365.7794</v>
      </c>
      <c r="V165" s="78"/>
      <c r="W165" s="79"/>
      <c r="X165" s="80">
        <f t="shared" si="4"/>
        <v>1365.7794</v>
      </c>
      <c r="Y165" s="86"/>
      <c r="Z165" s="86"/>
      <c r="AA165" s="86"/>
      <c r="AB165" s="86"/>
      <c r="AC165" s="86"/>
    </row>
    <row r="166" customHeight="1" spans="2:29">
      <c r="B166" s="54">
        <v>43399</v>
      </c>
      <c r="C166" s="55">
        <v>14216</v>
      </c>
      <c r="D166" s="56" t="s">
        <v>767</v>
      </c>
      <c r="E166" s="57" t="s">
        <v>168</v>
      </c>
      <c r="F166" s="58" t="s">
        <v>37</v>
      </c>
      <c r="G166" s="55">
        <v>980</v>
      </c>
      <c r="H166" s="59">
        <v>6.4025</v>
      </c>
      <c r="I166" s="93">
        <v>30763784</v>
      </c>
      <c r="J166" s="107">
        <v>980</v>
      </c>
      <c r="K166" s="108">
        <v>6.4025</v>
      </c>
      <c r="L166" s="64">
        <v>43400</v>
      </c>
      <c r="M166" s="95"/>
      <c r="N166" s="96"/>
      <c r="O166" s="96"/>
      <c r="P166" s="96"/>
      <c r="Q166" s="97"/>
      <c r="R166" s="98">
        <v>43405</v>
      </c>
      <c r="S166" s="99" t="s">
        <v>38</v>
      </c>
      <c r="T166" s="78">
        <v>552</v>
      </c>
      <c r="U166" s="80">
        <f t="shared" si="5"/>
        <v>3534.18</v>
      </c>
      <c r="V166" s="78"/>
      <c r="W166" s="79"/>
      <c r="X166" s="80">
        <f t="shared" si="4"/>
        <v>3534.18</v>
      </c>
      <c r="Y166" s="86"/>
      <c r="Z166" s="86"/>
      <c r="AA166" s="86"/>
      <c r="AB166" s="86"/>
      <c r="AC166" s="86"/>
    </row>
    <row r="167" customHeight="1" spans="2:29">
      <c r="B167" s="54"/>
      <c r="C167" s="55">
        <v>14228</v>
      </c>
      <c r="D167" s="56" t="s">
        <v>714</v>
      </c>
      <c r="E167" s="57" t="s">
        <v>135</v>
      </c>
      <c r="F167" s="58" t="s">
        <v>37</v>
      </c>
      <c r="G167" s="55">
        <v>1300</v>
      </c>
      <c r="H167" s="59">
        <v>10.92</v>
      </c>
      <c r="I167" s="93">
        <v>30763783</v>
      </c>
      <c r="J167" s="107">
        <v>1300</v>
      </c>
      <c r="K167" s="108">
        <v>10.92</v>
      </c>
      <c r="L167" s="64">
        <v>43400</v>
      </c>
      <c r="M167" s="95"/>
      <c r="N167" s="96"/>
      <c r="O167" s="96"/>
      <c r="P167" s="96"/>
      <c r="Q167" s="97"/>
      <c r="R167" s="98">
        <v>43405</v>
      </c>
      <c r="S167" s="99" t="s">
        <v>38</v>
      </c>
      <c r="T167" s="78">
        <v>635</v>
      </c>
      <c r="U167" s="80">
        <f t="shared" si="5"/>
        <v>6934.2</v>
      </c>
      <c r="V167" s="78"/>
      <c r="W167" s="79"/>
      <c r="X167" s="80">
        <f t="shared" si="4"/>
        <v>6934.2</v>
      </c>
      <c r="Y167" s="86"/>
      <c r="Z167" s="86"/>
      <c r="AA167" s="86"/>
      <c r="AB167" s="86"/>
      <c r="AC167" s="86"/>
    </row>
    <row r="168" customHeight="1" spans="2:29">
      <c r="B168" s="54"/>
      <c r="C168" s="55">
        <v>14229</v>
      </c>
      <c r="D168" s="56" t="s">
        <v>619</v>
      </c>
      <c r="E168" s="57" t="s">
        <v>70</v>
      </c>
      <c r="F168" s="58" t="s">
        <v>37</v>
      </c>
      <c r="G168" s="55">
        <v>250</v>
      </c>
      <c r="H168" s="59">
        <v>1.64</v>
      </c>
      <c r="I168" s="93">
        <v>30763782</v>
      </c>
      <c r="J168" s="107">
        <v>250</v>
      </c>
      <c r="K168" s="108">
        <v>1.64</v>
      </c>
      <c r="L168" s="64">
        <v>43400</v>
      </c>
      <c r="M168" s="95"/>
      <c r="N168" s="96"/>
      <c r="O168" s="96"/>
      <c r="P168" s="96"/>
      <c r="Q168" s="97"/>
      <c r="R168" s="98">
        <v>43406</v>
      </c>
      <c r="S168" s="99" t="s">
        <v>38</v>
      </c>
      <c r="T168" s="78">
        <v>530</v>
      </c>
      <c r="U168" s="80">
        <f t="shared" si="5"/>
        <v>869.2</v>
      </c>
      <c r="V168" s="78"/>
      <c r="W168" s="79"/>
      <c r="X168" s="80">
        <f t="shared" si="4"/>
        <v>869.2</v>
      </c>
      <c r="Y168" s="86"/>
      <c r="Z168" s="86"/>
      <c r="AA168" s="86"/>
      <c r="AB168" s="86"/>
      <c r="AC168" s="86"/>
    </row>
    <row r="169" customHeight="1" spans="2:29">
      <c r="B169" s="54"/>
      <c r="C169" s="55">
        <v>14230</v>
      </c>
      <c r="D169" s="101" t="s">
        <v>535</v>
      </c>
      <c r="E169" s="57" t="s">
        <v>293</v>
      </c>
      <c r="F169" s="58" t="s">
        <v>37</v>
      </c>
      <c r="G169" s="55">
        <v>211</v>
      </c>
      <c r="H169" s="59">
        <v>1.3504</v>
      </c>
      <c r="I169" s="93">
        <v>30763781</v>
      </c>
      <c r="J169" s="107">
        <v>211</v>
      </c>
      <c r="K169" s="108">
        <v>1.3504</v>
      </c>
      <c r="L169" s="64">
        <v>43400</v>
      </c>
      <c r="M169" s="95"/>
      <c r="N169" s="96"/>
      <c r="O169" s="96"/>
      <c r="P169" s="96"/>
      <c r="Q169" s="97"/>
      <c r="R169" s="98">
        <v>43404</v>
      </c>
      <c r="S169" s="99" t="s">
        <v>38</v>
      </c>
      <c r="T169" s="78">
        <v>669</v>
      </c>
      <c r="U169" s="80">
        <f t="shared" si="5"/>
        <v>903.4176</v>
      </c>
      <c r="V169" s="78"/>
      <c r="W169" s="79"/>
      <c r="X169" s="80">
        <f t="shared" si="4"/>
        <v>903.4176</v>
      </c>
      <c r="Y169" s="86"/>
      <c r="Z169" s="86"/>
      <c r="AA169" s="86"/>
      <c r="AB169" s="86"/>
      <c r="AC169" s="86"/>
    </row>
    <row r="170" customHeight="1" spans="2:29">
      <c r="B170" s="54"/>
      <c r="C170" s="55">
        <v>14232</v>
      </c>
      <c r="D170" s="101" t="s">
        <v>369</v>
      </c>
      <c r="E170" s="57" t="s">
        <v>370</v>
      </c>
      <c r="F170" s="58" t="s">
        <v>37</v>
      </c>
      <c r="G170" s="55">
        <v>200</v>
      </c>
      <c r="H170" s="59">
        <v>1.355</v>
      </c>
      <c r="I170" s="93">
        <v>30763780</v>
      </c>
      <c r="J170" s="107">
        <v>200</v>
      </c>
      <c r="K170" s="108">
        <v>1.355</v>
      </c>
      <c r="L170" s="64">
        <v>43400</v>
      </c>
      <c r="M170" s="95"/>
      <c r="N170" s="96"/>
      <c r="O170" s="96"/>
      <c r="P170" s="96"/>
      <c r="Q170" s="97"/>
      <c r="R170" s="98">
        <v>43404</v>
      </c>
      <c r="S170" s="99" t="s">
        <v>38</v>
      </c>
      <c r="T170" s="78">
        <v>573</v>
      </c>
      <c r="U170" s="80">
        <f t="shared" si="5"/>
        <v>776.415</v>
      </c>
      <c r="V170" s="78"/>
      <c r="W170" s="79"/>
      <c r="X170" s="80">
        <f t="shared" si="4"/>
        <v>776.415</v>
      </c>
      <c r="Y170" s="86"/>
      <c r="Z170" s="86"/>
      <c r="AA170" s="86"/>
      <c r="AB170" s="86"/>
      <c r="AC170" s="86"/>
    </row>
    <row r="171" customHeight="1" spans="2:29">
      <c r="B171" s="54"/>
      <c r="C171" s="55">
        <v>14233</v>
      </c>
      <c r="D171" s="101" t="s">
        <v>880</v>
      </c>
      <c r="E171" s="57" t="s">
        <v>239</v>
      </c>
      <c r="F171" s="58" t="s">
        <v>37</v>
      </c>
      <c r="G171" s="55">
        <v>200</v>
      </c>
      <c r="H171" s="59">
        <v>1.52</v>
      </c>
      <c r="I171" s="93">
        <v>30763779</v>
      </c>
      <c r="J171" s="107">
        <v>200</v>
      </c>
      <c r="K171" s="108">
        <v>1.52</v>
      </c>
      <c r="L171" s="64">
        <v>43400</v>
      </c>
      <c r="M171" s="95"/>
      <c r="N171" s="96"/>
      <c r="O171" s="96"/>
      <c r="P171" s="96"/>
      <c r="Q171" s="97"/>
      <c r="R171" s="98">
        <v>43404</v>
      </c>
      <c r="S171" s="99" t="s">
        <v>38</v>
      </c>
      <c r="T171" s="78">
        <v>589</v>
      </c>
      <c r="U171" s="80">
        <f t="shared" si="5"/>
        <v>895.28</v>
      </c>
      <c r="V171" s="78"/>
      <c r="W171" s="79"/>
      <c r="X171" s="80">
        <f t="shared" si="4"/>
        <v>895.28</v>
      </c>
      <c r="Y171" s="86"/>
      <c r="Z171" s="86"/>
      <c r="AA171" s="86"/>
      <c r="AB171" s="86"/>
      <c r="AC171" s="86"/>
    </row>
    <row r="172" customHeight="1" spans="2:29">
      <c r="B172" s="54"/>
      <c r="C172" s="55">
        <v>14234</v>
      </c>
      <c r="D172" s="101" t="s">
        <v>438</v>
      </c>
      <c r="E172" s="57" t="s">
        <v>439</v>
      </c>
      <c r="F172" s="58" t="s">
        <v>37</v>
      </c>
      <c r="G172" s="55">
        <v>220</v>
      </c>
      <c r="H172" s="59">
        <v>1.5525</v>
      </c>
      <c r="I172" s="93">
        <v>30763778</v>
      </c>
      <c r="J172" s="107">
        <v>220</v>
      </c>
      <c r="K172" s="108">
        <v>1.5525</v>
      </c>
      <c r="L172" s="64">
        <v>43400</v>
      </c>
      <c r="M172" s="95"/>
      <c r="N172" s="96"/>
      <c r="O172" s="96"/>
      <c r="P172" s="96"/>
      <c r="Q172" s="97"/>
      <c r="R172" s="98">
        <v>43404</v>
      </c>
      <c r="S172" s="99" t="s">
        <v>38</v>
      </c>
      <c r="T172" s="78">
        <v>634</v>
      </c>
      <c r="U172" s="80">
        <f t="shared" si="5"/>
        <v>984.285</v>
      </c>
      <c r="V172" s="78"/>
      <c r="W172" s="79"/>
      <c r="X172" s="80">
        <f t="shared" si="4"/>
        <v>984.285</v>
      </c>
      <c r="Y172" s="86"/>
      <c r="Z172" s="86"/>
      <c r="AA172" s="86"/>
      <c r="AB172" s="86"/>
      <c r="AC172" s="86"/>
    </row>
    <row r="173" customHeight="1" spans="2:29">
      <c r="B173" s="54"/>
      <c r="C173" s="55">
        <v>14248</v>
      </c>
      <c r="D173" s="101" t="s">
        <v>626</v>
      </c>
      <c r="E173" s="57" t="s">
        <v>627</v>
      </c>
      <c r="F173" s="58" t="s">
        <v>37</v>
      </c>
      <c r="G173" s="55">
        <v>210</v>
      </c>
      <c r="H173" s="59">
        <v>1.3675</v>
      </c>
      <c r="I173" s="93">
        <v>30763777</v>
      </c>
      <c r="J173" s="107">
        <v>210</v>
      </c>
      <c r="K173" s="108">
        <v>1.3675</v>
      </c>
      <c r="L173" s="64">
        <v>43400</v>
      </c>
      <c r="M173" s="95"/>
      <c r="N173" s="96"/>
      <c r="O173" s="96"/>
      <c r="P173" s="96"/>
      <c r="Q173" s="97"/>
      <c r="R173" s="98">
        <v>43404</v>
      </c>
      <c r="S173" s="99" t="s">
        <v>38</v>
      </c>
      <c r="T173" s="78">
        <v>592</v>
      </c>
      <c r="U173" s="80">
        <f t="shared" si="5"/>
        <v>809.56</v>
      </c>
      <c r="V173" s="78"/>
      <c r="W173" s="79"/>
      <c r="X173" s="80">
        <f t="shared" si="4"/>
        <v>809.56</v>
      </c>
      <c r="Y173" s="86"/>
      <c r="Z173" s="86"/>
      <c r="AA173" s="86"/>
      <c r="AB173" s="86"/>
      <c r="AC173" s="86"/>
    </row>
    <row r="174" customHeight="1" spans="2:29">
      <c r="B174" s="54"/>
      <c r="C174" s="55">
        <v>14276</v>
      </c>
      <c r="D174" s="101" t="s">
        <v>125</v>
      </c>
      <c r="E174" s="57" t="s">
        <v>126</v>
      </c>
      <c r="F174" s="58" t="s">
        <v>37</v>
      </c>
      <c r="G174" s="55">
        <v>210</v>
      </c>
      <c r="H174" s="59">
        <v>1.6075</v>
      </c>
      <c r="I174" s="93">
        <v>30763776</v>
      </c>
      <c r="J174" s="107">
        <v>210</v>
      </c>
      <c r="K174" s="108">
        <v>1.6075</v>
      </c>
      <c r="L174" s="64">
        <v>43400</v>
      </c>
      <c r="M174" s="95"/>
      <c r="N174" s="96"/>
      <c r="O174" s="96"/>
      <c r="P174" s="96"/>
      <c r="Q174" s="97"/>
      <c r="R174" s="98">
        <v>43404</v>
      </c>
      <c r="S174" s="99" t="s">
        <v>38</v>
      </c>
      <c r="T174" s="78">
        <v>595</v>
      </c>
      <c r="U174" s="80">
        <f t="shared" si="5"/>
        <v>956.4625</v>
      </c>
      <c r="V174" s="78"/>
      <c r="W174" s="79"/>
      <c r="X174" s="80">
        <f t="shared" si="4"/>
        <v>956.4625</v>
      </c>
      <c r="Y174" s="86"/>
      <c r="Z174" s="86"/>
      <c r="AA174" s="86"/>
      <c r="AB174" s="86"/>
      <c r="AC174" s="86"/>
    </row>
    <row r="175" customHeight="1" spans="2:29">
      <c r="B175" s="54">
        <v>43402</v>
      </c>
      <c r="C175" s="55">
        <v>14423</v>
      </c>
      <c r="D175" s="101" t="s">
        <v>66</v>
      </c>
      <c r="E175" s="57" t="s">
        <v>51</v>
      </c>
      <c r="F175" s="58" t="s">
        <v>37</v>
      </c>
      <c r="G175" s="55">
        <v>2370</v>
      </c>
      <c r="H175" s="59">
        <v>20.2445</v>
      </c>
      <c r="I175" s="93">
        <v>30763775</v>
      </c>
      <c r="J175" s="107">
        <v>2370</v>
      </c>
      <c r="K175" s="121">
        <v>20.2445</v>
      </c>
      <c r="L175" s="64">
        <v>43403</v>
      </c>
      <c r="M175" s="95"/>
      <c r="N175" s="96"/>
      <c r="O175" s="96"/>
      <c r="P175" s="96"/>
      <c r="Q175" s="97"/>
      <c r="R175" s="98">
        <v>43407</v>
      </c>
      <c r="S175" s="99" t="s">
        <v>38</v>
      </c>
      <c r="T175" s="78">
        <v>490</v>
      </c>
      <c r="U175" s="80">
        <f t="shared" si="5"/>
        <v>9919.805</v>
      </c>
      <c r="V175" s="78"/>
      <c r="W175" s="79"/>
      <c r="X175" s="80">
        <f t="shared" si="4"/>
        <v>9919.805</v>
      </c>
      <c r="Y175" s="86"/>
      <c r="Z175" s="86"/>
      <c r="AA175" s="86"/>
      <c r="AB175" s="86"/>
      <c r="AC175" s="86"/>
    </row>
    <row r="176" customHeight="1" spans="2:29">
      <c r="B176" s="54"/>
      <c r="C176" s="55">
        <v>14427</v>
      </c>
      <c r="D176" s="101" t="s">
        <v>169</v>
      </c>
      <c r="E176" s="57" t="s">
        <v>51</v>
      </c>
      <c r="F176" s="58" t="s">
        <v>37</v>
      </c>
      <c r="G176" s="55">
        <v>260</v>
      </c>
      <c r="H176" s="59">
        <v>1.679</v>
      </c>
      <c r="I176" s="93">
        <v>30763774</v>
      </c>
      <c r="J176" s="107">
        <v>260</v>
      </c>
      <c r="K176" s="121">
        <v>1.679</v>
      </c>
      <c r="L176" s="64">
        <v>43403</v>
      </c>
      <c r="M176" s="95"/>
      <c r="N176" s="96"/>
      <c r="O176" s="96"/>
      <c r="P176" s="96"/>
      <c r="Q176" s="97"/>
      <c r="R176" s="98">
        <v>43407</v>
      </c>
      <c r="S176" s="99" t="s">
        <v>38</v>
      </c>
      <c r="T176" s="78">
        <v>570</v>
      </c>
      <c r="U176" s="80">
        <f t="shared" si="5"/>
        <v>957.03</v>
      </c>
      <c r="V176" s="78"/>
      <c r="W176" s="79"/>
      <c r="X176" s="80">
        <f t="shared" si="4"/>
        <v>957.03</v>
      </c>
      <c r="Y176" s="86"/>
      <c r="Z176" s="86"/>
      <c r="AA176" s="86"/>
      <c r="AB176" s="86"/>
      <c r="AC176" s="86"/>
    </row>
    <row r="177" customHeight="1" spans="2:29">
      <c r="B177" s="54"/>
      <c r="C177" s="55">
        <v>14438</v>
      </c>
      <c r="D177" s="101" t="s">
        <v>816</v>
      </c>
      <c r="E177" s="57" t="s">
        <v>53</v>
      </c>
      <c r="F177" s="58" t="s">
        <v>37</v>
      </c>
      <c r="G177" s="55">
        <v>2150</v>
      </c>
      <c r="H177" s="59">
        <v>19.25</v>
      </c>
      <c r="I177" s="93">
        <v>30763773</v>
      </c>
      <c r="J177" s="107">
        <v>2150</v>
      </c>
      <c r="K177" s="121">
        <v>19.25</v>
      </c>
      <c r="L177" s="64">
        <v>43403</v>
      </c>
      <c r="M177" s="95"/>
      <c r="N177" s="96"/>
      <c r="O177" s="96"/>
      <c r="P177" s="96"/>
      <c r="Q177" s="97"/>
      <c r="R177" s="98">
        <v>43407</v>
      </c>
      <c r="S177" s="99" t="s">
        <v>38</v>
      </c>
      <c r="T177" s="78">
        <v>450</v>
      </c>
      <c r="U177" s="80">
        <f t="shared" si="5"/>
        <v>8662.5</v>
      </c>
      <c r="V177" s="78"/>
      <c r="W177" s="79"/>
      <c r="X177" s="80">
        <f t="shared" si="4"/>
        <v>8662.5</v>
      </c>
      <c r="Y177" s="86"/>
      <c r="Z177" s="86"/>
      <c r="AA177" s="86"/>
      <c r="AB177" s="86"/>
      <c r="AC177" s="86"/>
    </row>
    <row r="178" customHeight="1" spans="2:29">
      <c r="B178" s="54"/>
      <c r="C178" s="55">
        <v>14439</v>
      </c>
      <c r="D178" s="101" t="s">
        <v>320</v>
      </c>
      <c r="E178" s="57" t="s">
        <v>321</v>
      </c>
      <c r="F178" s="58" t="s">
        <v>37</v>
      </c>
      <c r="G178" s="55">
        <v>600</v>
      </c>
      <c r="H178" s="59">
        <v>3.855</v>
      </c>
      <c r="I178" s="93">
        <v>30763772</v>
      </c>
      <c r="J178" s="107">
        <v>600</v>
      </c>
      <c r="K178" s="121">
        <v>3.855</v>
      </c>
      <c r="L178" s="64">
        <v>43403</v>
      </c>
      <c r="M178" s="95"/>
      <c r="N178" s="96"/>
      <c r="O178" s="96"/>
      <c r="P178" s="96"/>
      <c r="Q178" s="97"/>
      <c r="R178" s="98">
        <v>43407</v>
      </c>
      <c r="S178" s="99" t="s">
        <v>38</v>
      </c>
      <c r="T178" s="78">
        <v>595</v>
      </c>
      <c r="U178" s="80">
        <f t="shared" si="5"/>
        <v>2293.725</v>
      </c>
      <c r="V178" s="78"/>
      <c r="W178" s="79"/>
      <c r="X178" s="80">
        <f t="shared" si="4"/>
        <v>2293.725</v>
      </c>
      <c r="Y178" s="86"/>
      <c r="Z178" s="86"/>
      <c r="AA178" s="86"/>
      <c r="AB178" s="86"/>
      <c r="AC178" s="86"/>
    </row>
    <row r="179" customHeight="1" spans="2:29">
      <c r="B179" s="54"/>
      <c r="C179" s="55">
        <v>14449</v>
      </c>
      <c r="D179" s="101" t="s">
        <v>83</v>
      </c>
      <c r="E179" s="57" t="s">
        <v>84</v>
      </c>
      <c r="F179" s="58" t="s">
        <v>37</v>
      </c>
      <c r="G179" s="55">
        <v>430</v>
      </c>
      <c r="H179" s="59">
        <v>2.772</v>
      </c>
      <c r="I179" s="93">
        <v>30763771</v>
      </c>
      <c r="J179" s="107">
        <v>430</v>
      </c>
      <c r="K179" s="121">
        <v>2.772</v>
      </c>
      <c r="L179" s="64">
        <v>43403</v>
      </c>
      <c r="M179" s="95"/>
      <c r="N179" s="96"/>
      <c r="O179" s="96"/>
      <c r="P179" s="96"/>
      <c r="Q179" s="97"/>
      <c r="R179" s="98">
        <v>43408</v>
      </c>
      <c r="S179" s="99" t="s">
        <v>38</v>
      </c>
      <c r="T179" s="78">
        <v>650</v>
      </c>
      <c r="U179" s="80">
        <f t="shared" si="5"/>
        <v>1801.8</v>
      </c>
      <c r="V179" s="78"/>
      <c r="W179" s="79"/>
      <c r="X179" s="80">
        <f t="shared" si="4"/>
        <v>1801.8</v>
      </c>
      <c r="Y179" s="86"/>
      <c r="Z179" s="86"/>
      <c r="AA179" s="86"/>
      <c r="AB179" s="86"/>
      <c r="AC179" s="86"/>
    </row>
    <row r="180" customHeight="1" spans="2:29">
      <c r="B180" s="54"/>
      <c r="C180" s="55">
        <v>14454</v>
      </c>
      <c r="D180" s="101" t="s">
        <v>227</v>
      </c>
      <c r="E180" s="57" t="s">
        <v>228</v>
      </c>
      <c r="F180" s="58" t="s">
        <v>37</v>
      </c>
      <c r="G180" s="55">
        <v>230</v>
      </c>
      <c r="H180" s="59">
        <v>1.478</v>
      </c>
      <c r="I180" s="93">
        <v>30763770</v>
      </c>
      <c r="J180" s="107">
        <v>230</v>
      </c>
      <c r="K180" s="121">
        <v>1.478</v>
      </c>
      <c r="L180" s="64">
        <v>43403</v>
      </c>
      <c r="M180" s="95"/>
      <c r="N180" s="96"/>
      <c r="O180" s="96"/>
      <c r="P180" s="96"/>
      <c r="Q180" s="97"/>
      <c r="R180" s="98">
        <v>43407</v>
      </c>
      <c r="S180" s="99" t="s">
        <v>38</v>
      </c>
      <c r="T180" s="78">
        <v>436</v>
      </c>
      <c r="U180" s="80">
        <f t="shared" si="5"/>
        <v>644.408</v>
      </c>
      <c r="V180" s="78"/>
      <c r="W180" s="79"/>
      <c r="X180" s="80">
        <f t="shared" si="4"/>
        <v>644.408</v>
      </c>
      <c r="Y180" s="86"/>
      <c r="Z180" s="86"/>
      <c r="AA180" s="86"/>
      <c r="AB180" s="86"/>
      <c r="AC180" s="86"/>
    </row>
    <row r="181" customHeight="1" spans="2:29">
      <c r="B181" s="54"/>
      <c r="C181" s="55">
        <v>14462</v>
      </c>
      <c r="D181" s="101" t="s">
        <v>185</v>
      </c>
      <c r="E181" s="57" t="s">
        <v>186</v>
      </c>
      <c r="F181" s="58" t="s">
        <v>37</v>
      </c>
      <c r="G181" s="55">
        <v>1360</v>
      </c>
      <c r="H181" s="59">
        <v>8.794</v>
      </c>
      <c r="I181" s="93">
        <v>30763769</v>
      </c>
      <c r="J181" s="107">
        <v>1360</v>
      </c>
      <c r="K181" s="121">
        <v>8.794</v>
      </c>
      <c r="L181" s="64">
        <v>43403</v>
      </c>
      <c r="M181" s="95"/>
      <c r="N181" s="96"/>
      <c r="O181" s="96"/>
      <c r="P181" s="96"/>
      <c r="Q181" s="97"/>
      <c r="R181" s="98">
        <v>43408</v>
      </c>
      <c r="S181" s="99" t="s">
        <v>38</v>
      </c>
      <c r="T181" s="78">
        <v>650</v>
      </c>
      <c r="U181" s="80">
        <f t="shared" si="5"/>
        <v>5716.1</v>
      </c>
      <c r="V181" s="78"/>
      <c r="W181" s="79"/>
      <c r="X181" s="80">
        <f t="shared" si="4"/>
        <v>5716.1</v>
      </c>
      <c r="Y181" s="86"/>
      <c r="Z181" s="86"/>
      <c r="AA181" s="86"/>
      <c r="AB181" s="86"/>
      <c r="AC181" s="86"/>
    </row>
    <row r="182" customHeight="1" spans="2:29">
      <c r="B182" s="54">
        <v>43403</v>
      </c>
      <c r="C182" s="55">
        <v>14573</v>
      </c>
      <c r="D182" s="101" t="s">
        <v>111</v>
      </c>
      <c r="E182" s="57" t="s">
        <v>112</v>
      </c>
      <c r="F182" s="58" t="s">
        <v>37</v>
      </c>
      <c r="G182" s="55">
        <v>470</v>
      </c>
      <c r="H182" s="59">
        <v>3.852</v>
      </c>
      <c r="I182" s="93">
        <v>30763768</v>
      </c>
      <c r="J182" s="107">
        <v>470</v>
      </c>
      <c r="K182" s="122">
        <v>3.852</v>
      </c>
      <c r="L182" s="64">
        <v>43404</v>
      </c>
      <c r="M182" s="95"/>
      <c r="N182" s="96"/>
      <c r="O182" s="96"/>
      <c r="P182" s="96"/>
      <c r="Q182" s="97"/>
      <c r="R182" s="98">
        <v>43408</v>
      </c>
      <c r="S182" s="99" t="s">
        <v>38</v>
      </c>
      <c r="T182" s="78">
        <v>420</v>
      </c>
      <c r="U182" s="80">
        <f t="shared" si="5"/>
        <v>1617.84</v>
      </c>
      <c r="V182" s="78"/>
      <c r="W182" s="79"/>
      <c r="X182" s="80">
        <f t="shared" si="4"/>
        <v>1617.84</v>
      </c>
      <c r="Y182" s="86"/>
      <c r="Z182" s="86"/>
      <c r="AA182" s="86"/>
      <c r="AB182" s="86"/>
      <c r="AC182" s="86"/>
    </row>
    <row r="183" customHeight="1" spans="2:29">
      <c r="B183" s="54"/>
      <c r="C183" s="55">
        <v>14576</v>
      </c>
      <c r="D183" s="101" t="s">
        <v>767</v>
      </c>
      <c r="E183" s="57" t="s">
        <v>168</v>
      </c>
      <c r="F183" s="58" t="s">
        <v>37</v>
      </c>
      <c r="G183" s="55">
        <v>600</v>
      </c>
      <c r="H183" s="59">
        <v>3.84</v>
      </c>
      <c r="I183" s="93">
        <v>30763767</v>
      </c>
      <c r="J183" s="107">
        <v>600</v>
      </c>
      <c r="K183" s="122">
        <v>3.84</v>
      </c>
      <c r="L183" s="64">
        <v>43404</v>
      </c>
      <c r="M183" s="95"/>
      <c r="N183" s="96"/>
      <c r="O183" s="96"/>
      <c r="P183" s="96"/>
      <c r="Q183" s="97"/>
      <c r="R183" s="98">
        <v>43409</v>
      </c>
      <c r="S183" s="99" t="s">
        <v>38</v>
      </c>
      <c r="T183" s="78">
        <v>582</v>
      </c>
      <c r="U183" s="80">
        <f t="shared" si="5"/>
        <v>2234.88</v>
      </c>
      <c r="V183" s="78"/>
      <c r="W183" s="79"/>
      <c r="X183" s="80">
        <f t="shared" si="4"/>
        <v>2234.88</v>
      </c>
      <c r="Y183" s="86"/>
      <c r="Z183" s="86"/>
      <c r="AA183" s="86"/>
      <c r="AB183" s="86"/>
      <c r="AC183" s="86"/>
    </row>
    <row r="184" customHeight="1" spans="2:29">
      <c r="B184" s="54"/>
      <c r="C184" s="55">
        <v>14584</v>
      </c>
      <c r="D184" s="101" t="s">
        <v>914</v>
      </c>
      <c r="E184" s="57" t="s">
        <v>761</v>
      </c>
      <c r="F184" s="58" t="s">
        <v>37</v>
      </c>
      <c r="G184" s="55">
        <v>300</v>
      </c>
      <c r="H184" s="59">
        <v>2.7</v>
      </c>
      <c r="I184" s="93">
        <v>30763766</v>
      </c>
      <c r="J184" s="107">
        <v>300</v>
      </c>
      <c r="K184" s="122">
        <v>2.7</v>
      </c>
      <c r="L184" s="64">
        <v>43404</v>
      </c>
      <c r="M184" s="95"/>
      <c r="N184" s="96"/>
      <c r="O184" s="96"/>
      <c r="P184" s="96"/>
      <c r="Q184" s="97"/>
      <c r="R184" s="98">
        <v>43411</v>
      </c>
      <c r="S184" s="99" t="s">
        <v>38</v>
      </c>
      <c r="T184" s="78">
        <v>659</v>
      </c>
      <c r="U184" s="80">
        <f t="shared" si="5"/>
        <v>1779.3</v>
      </c>
      <c r="V184" s="78"/>
      <c r="W184" s="79"/>
      <c r="X184" s="80">
        <f t="shared" si="4"/>
        <v>1779.3</v>
      </c>
      <c r="Y184" s="86"/>
      <c r="Z184" s="86"/>
      <c r="AA184" s="86"/>
      <c r="AB184" s="86"/>
      <c r="AC184" s="86"/>
    </row>
    <row r="185" customHeight="1" spans="2:29">
      <c r="B185" s="54"/>
      <c r="C185" s="55">
        <v>14594</v>
      </c>
      <c r="D185" s="101" t="s">
        <v>193</v>
      </c>
      <c r="E185" s="57" t="s">
        <v>194</v>
      </c>
      <c r="F185" s="58" t="s">
        <v>37</v>
      </c>
      <c r="G185" s="55">
        <v>200</v>
      </c>
      <c r="H185" s="59">
        <v>1.28</v>
      </c>
      <c r="I185" s="93">
        <v>30763765</v>
      </c>
      <c r="J185" s="107">
        <v>200</v>
      </c>
      <c r="K185" s="122">
        <v>1.28</v>
      </c>
      <c r="L185" s="64">
        <v>43404</v>
      </c>
      <c r="M185" s="95"/>
      <c r="N185" s="96"/>
      <c r="O185" s="96"/>
      <c r="P185" s="96"/>
      <c r="Q185" s="97"/>
      <c r="R185" s="98">
        <v>43408</v>
      </c>
      <c r="S185" s="99" t="s">
        <v>38</v>
      </c>
      <c r="T185" s="78">
        <v>894</v>
      </c>
      <c r="U185" s="80">
        <f t="shared" si="5"/>
        <v>1144.32</v>
      </c>
      <c r="V185" s="78"/>
      <c r="W185" s="79"/>
      <c r="X185" s="80">
        <f t="shared" si="4"/>
        <v>1144.32</v>
      </c>
      <c r="Y185" s="86"/>
      <c r="Z185" s="86"/>
      <c r="AA185" s="86"/>
      <c r="AB185" s="86"/>
      <c r="AC185" s="86"/>
    </row>
    <row r="186" customHeight="1" spans="2:29">
      <c r="B186" s="54"/>
      <c r="C186" s="55">
        <v>14616</v>
      </c>
      <c r="D186" s="101" t="s">
        <v>820</v>
      </c>
      <c r="E186" s="57" t="s">
        <v>118</v>
      </c>
      <c r="F186" s="58" t="s">
        <v>37</v>
      </c>
      <c r="G186" s="55">
        <v>710</v>
      </c>
      <c r="H186" s="59">
        <v>4.89</v>
      </c>
      <c r="I186" s="93">
        <v>30763764</v>
      </c>
      <c r="J186" s="107">
        <v>710</v>
      </c>
      <c r="K186" s="122">
        <v>4.89</v>
      </c>
      <c r="L186" s="64">
        <v>43404</v>
      </c>
      <c r="M186" s="95"/>
      <c r="N186" s="96"/>
      <c r="O186" s="96"/>
      <c r="P186" s="96"/>
      <c r="Q186" s="97"/>
      <c r="R186" s="98">
        <v>43408</v>
      </c>
      <c r="S186" s="99" t="s">
        <v>38</v>
      </c>
      <c r="T186" s="78">
        <v>530</v>
      </c>
      <c r="U186" s="80">
        <f t="shared" si="5"/>
        <v>2591.7</v>
      </c>
      <c r="V186" s="78"/>
      <c r="W186" s="79"/>
      <c r="X186" s="80">
        <f t="shared" si="4"/>
        <v>2591.7</v>
      </c>
      <c r="Y186" s="86"/>
      <c r="Z186" s="86"/>
      <c r="AA186" s="86"/>
      <c r="AB186" s="86"/>
      <c r="AC186" s="86"/>
    </row>
    <row r="187" customHeight="1" spans="2:29">
      <c r="B187" s="54"/>
      <c r="C187" s="55">
        <v>14617</v>
      </c>
      <c r="D187" s="101" t="s">
        <v>99</v>
      </c>
      <c r="E187" s="57" t="s">
        <v>65</v>
      </c>
      <c r="F187" s="58" t="s">
        <v>37</v>
      </c>
      <c r="G187" s="55">
        <v>1500</v>
      </c>
      <c r="H187" s="59">
        <v>9.6</v>
      </c>
      <c r="I187" s="93">
        <v>30763763</v>
      </c>
      <c r="J187" s="107">
        <v>1500</v>
      </c>
      <c r="K187" s="122">
        <v>9.6</v>
      </c>
      <c r="L187" s="64">
        <v>43404</v>
      </c>
      <c r="M187" s="95"/>
      <c r="N187" s="96"/>
      <c r="O187" s="96"/>
      <c r="P187" s="96"/>
      <c r="Q187" s="97"/>
      <c r="R187" s="98">
        <v>43408</v>
      </c>
      <c r="S187" s="99" t="s">
        <v>38</v>
      </c>
      <c r="T187" s="78">
        <v>568</v>
      </c>
      <c r="U187" s="80">
        <f t="shared" si="5"/>
        <v>5452.8</v>
      </c>
      <c r="V187" s="78"/>
      <c r="W187" s="79"/>
      <c r="X187" s="80">
        <f t="shared" si="4"/>
        <v>5452.8</v>
      </c>
      <c r="Y187" s="86"/>
      <c r="Z187" s="86"/>
      <c r="AA187" s="86"/>
      <c r="AB187" s="86"/>
      <c r="AC187" s="86"/>
    </row>
    <row r="188" customHeight="1" spans="2:29">
      <c r="B188" s="54"/>
      <c r="C188" s="55">
        <v>14639</v>
      </c>
      <c r="D188" s="101" t="s">
        <v>242</v>
      </c>
      <c r="E188" s="57" t="s">
        <v>243</v>
      </c>
      <c r="F188" s="58" t="s">
        <v>37</v>
      </c>
      <c r="G188" s="55">
        <v>1385</v>
      </c>
      <c r="H188" s="59">
        <v>8.861</v>
      </c>
      <c r="I188" s="93">
        <v>30763762</v>
      </c>
      <c r="J188" s="107">
        <v>1385</v>
      </c>
      <c r="K188" s="122">
        <v>8.861</v>
      </c>
      <c r="L188" s="64">
        <v>43404</v>
      </c>
      <c r="M188" s="95"/>
      <c r="N188" s="96"/>
      <c r="O188" s="96"/>
      <c r="P188" s="96"/>
      <c r="Q188" s="97"/>
      <c r="R188" s="98">
        <v>43411</v>
      </c>
      <c r="S188" s="99" t="s">
        <v>38</v>
      </c>
      <c r="T188" s="78">
        <v>552</v>
      </c>
      <c r="U188" s="80">
        <f t="shared" si="5"/>
        <v>4891.272</v>
      </c>
      <c r="V188" s="78"/>
      <c r="W188" s="79"/>
      <c r="X188" s="80">
        <f t="shared" si="4"/>
        <v>4891.272</v>
      </c>
      <c r="Y188" s="86"/>
      <c r="Z188" s="86"/>
      <c r="AA188" s="86"/>
      <c r="AB188" s="86"/>
      <c r="AC188" s="86"/>
    </row>
    <row r="189" customHeight="1" spans="2:29">
      <c r="B189" s="54"/>
      <c r="C189" s="55"/>
      <c r="D189" s="101"/>
      <c r="E189" s="57"/>
      <c r="F189" s="58"/>
      <c r="G189" s="55">
        <f>SUM(G4:G188)</f>
        <v>98186</v>
      </c>
      <c r="H189" s="120">
        <f>SUM(H4:H188)</f>
        <v>716.33075</v>
      </c>
      <c r="I189" s="55"/>
      <c r="J189" s="55">
        <f>SUM(J4:J188)</f>
        <v>98186</v>
      </c>
      <c r="K189" s="120">
        <f>SUM(K4:K188)</f>
        <v>716.33075</v>
      </c>
      <c r="L189" s="55"/>
      <c r="M189" s="55"/>
      <c r="N189" s="55"/>
      <c r="O189" s="55"/>
      <c r="P189" s="55"/>
      <c r="Q189" s="55"/>
      <c r="R189" s="55"/>
      <c r="S189" s="55"/>
      <c r="T189" s="55"/>
      <c r="U189" s="120">
        <f>SUM(U4:U188)</f>
        <v>406655.0268</v>
      </c>
      <c r="V189" s="120"/>
      <c r="W189" s="120">
        <f>SUM(W4:W188)</f>
        <v>11799.984</v>
      </c>
      <c r="X189" s="80">
        <f t="shared" si="4"/>
        <v>418455.0108</v>
      </c>
      <c r="Y189" s="86"/>
      <c r="Z189" s="86"/>
      <c r="AA189" s="86"/>
      <c r="AB189" s="86"/>
      <c r="AC189" s="86"/>
    </row>
    <row r="190" customHeight="1" spans="2:29">
      <c r="B190" s="54"/>
      <c r="C190" s="55"/>
      <c r="D190" s="101"/>
      <c r="E190" s="57"/>
      <c r="F190" s="58"/>
      <c r="G190" s="55"/>
      <c r="H190" s="59"/>
      <c r="I190" s="93"/>
      <c r="J190" s="107"/>
      <c r="K190" s="108"/>
      <c r="L190" s="106"/>
      <c r="M190" s="100"/>
      <c r="N190" s="100"/>
      <c r="O190" s="100"/>
      <c r="P190" s="100"/>
      <c r="Q190" s="100"/>
      <c r="R190" s="109"/>
      <c r="S190" s="123"/>
      <c r="T190" s="78"/>
      <c r="U190" s="80">
        <f>T190*H190</f>
        <v>0</v>
      </c>
      <c r="V190" s="100"/>
      <c r="W190" s="100"/>
      <c r="X190" s="80">
        <f t="shared" si="4"/>
        <v>0</v>
      </c>
      <c r="Y190" s="86"/>
      <c r="Z190" s="86"/>
      <c r="AA190" s="86"/>
      <c r="AB190" s="86"/>
      <c r="AC190" s="86"/>
    </row>
    <row r="191" customHeight="1" spans="2:29">
      <c r="B191" s="54"/>
      <c r="C191" s="55"/>
      <c r="D191" s="101"/>
      <c r="E191" s="57"/>
      <c r="F191" s="58"/>
      <c r="G191" s="55"/>
      <c r="H191" s="59"/>
      <c r="I191" s="93"/>
      <c r="J191" s="107"/>
      <c r="K191" s="108"/>
      <c r="L191" s="106"/>
      <c r="M191" s="100"/>
      <c r="N191" s="100"/>
      <c r="O191" s="100"/>
      <c r="P191" s="100"/>
      <c r="Q191" s="100"/>
      <c r="R191" s="109"/>
      <c r="S191" s="123"/>
      <c r="T191" s="78"/>
      <c r="U191" s="80">
        <f>T191*H191</f>
        <v>0</v>
      </c>
      <c r="V191" s="100"/>
      <c r="W191" s="100"/>
      <c r="X191" s="80">
        <f t="shared" si="4"/>
        <v>0</v>
      </c>
      <c r="Y191" s="86"/>
      <c r="Z191" s="86"/>
      <c r="AA191" s="86"/>
      <c r="AB191" s="86"/>
      <c r="AC191" s="86"/>
    </row>
    <row r="192" customHeight="1" spans="2:29">
      <c r="B192" s="54"/>
      <c r="C192" s="55"/>
      <c r="D192" s="101"/>
      <c r="E192" s="57"/>
      <c r="F192" s="58"/>
      <c r="G192" s="55"/>
      <c r="H192" s="59"/>
      <c r="I192" s="93"/>
      <c r="J192" s="107"/>
      <c r="K192" s="108"/>
      <c r="L192" s="106"/>
      <c r="M192" s="100"/>
      <c r="N192" s="100"/>
      <c r="O192" s="100"/>
      <c r="P192" s="100"/>
      <c r="Q192" s="100"/>
      <c r="R192" s="109"/>
      <c r="S192" s="123"/>
      <c r="T192" s="78"/>
      <c r="U192" s="80">
        <f>T192*H192</f>
        <v>0</v>
      </c>
      <c r="V192" s="100"/>
      <c r="W192" s="100"/>
      <c r="X192" s="80">
        <f t="shared" si="4"/>
        <v>0</v>
      </c>
      <c r="Y192" s="86"/>
      <c r="Z192" s="86"/>
      <c r="AA192" s="86"/>
      <c r="AB192" s="86"/>
      <c r="AC192" s="86"/>
    </row>
    <row r="193" customHeight="1" spans="2:29">
      <c r="B193" s="54"/>
      <c r="C193" s="55"/>
      <c r="D193" s="101"/>
      <c r="E193" s="57"/>
      <c r="F193" s="58"/>
      <c r="G193" s="55"/>
      <c r="H193" s="59"/>
      <c r="I193" s="93"/>
      <c r="J193" s="107"/>
      <c r="K193" s="108"/>
      <c r="L193" s="106"/>
      <c r="M193" s="100"/>
      <c r="N193" s="100"/>
      <c r="O193" s="100"/>
      <c r="P193" s="100"/>
      <c r="Q193" s="100"/>
      <c r="R193" s="109"/>
      <c r="S193" s="123"/>
      <c r="T193" s="78"/>
      <c r="U193" s="80">
        <f>T193*H193</f>
        <v>0</v>
      </c>
      <c r="V193" s="100"/>
      <c r="W193" s="100"/>
      <c r="X193" s="80">
        <f t="shared" si="4"/>
        <v>0</v>
      </c>
      <c r="Y193" s="86"/>
      <c r="Z193" s="86"/>
      <c r="AA193" s="86"/>
      <c r="AB193" s="86"/>
      <c r="AC193" s="86"/>
    </row>
    <row r="194" customHeight="1" spans="2:29">
      <c r="B194" s="54"/>
      <c r="C194" s="55"/>
      <c r="D194" s="101"/>
      <c r="E194" s="124"/>
      <c r="F194" s="58"/>
      <c r="G194" s="55"/>
      <c r="H194" s="59"/>
      <c r="I194" s="93"/>
      <c r="J194" s="107"/>
      <c r="K194" s="108"/>
      <c r="L194" s="106"/>
      <c r="M194" s="100"/>
      <c r="N194" s="100"/>
      <c r="O194" s="100"/>
      <c r="P194" s="100"/>
      <c r="Q194" s="100"/>
      <c r="R194" s="109"/>
      <c r="S194" s="100"/>
      <c r="T194" s="78"/>
      <c r="U194" s="80"/>
      <c r="V194" s="100"/>
      <c r="W194" s="100"/>
      <c r="X194" s="80"/>
      <c r="Y194" s="86"/>
      <c r="Z194" s="86"/>
      <c r="AA194" s="86"/>
      <c r="AB194" s="86"/>
      <c r="AC194" s="86"/>
    </row>
    <row r="195" customHeight="1" spans="2:29">
      <c r="B195" s="54"/>
      <c r="C195" s="55"/>
      <c r="D195" s="101"/>
      <c r="E195" s="57"/>
      <c r="F195" s="58"/>
      <c r="G195" s="55"/>
      <c r="H195" s="59"/>
      <c r="I195" s="93"/>
      <c r="J195" s="107"/>
      <c r="K195" s="108"/>
      <c r="L195" s="106"/>
      <c r="M195" s="100"/>
      <c r="N195" s="100"/>
      <c r="O195" s="100"/>
      <c r="P195" s="100"/>
      <c r="Q195" s="100"/>
      <c r="R195" s="109"/>
      <c r="S195" s="100"/>
      <c r="T195" s="78"/>
      <c r="U195" s="80"/>
      <c r="V195" s="100"/>
      <c r="W195" s="100"/>
      <c r="X195" s="80"/>
      <c r="Y195" s="86"/>
      <c r="Z195" s="86"/>
      <c r="AA195" s="86"/>
      <c r="AB195" s="86"/>
      <c r="AC195" s="86"/>
    </row>
    <row r="196" customHeight="1" spans="2:29">
      <c r="B196" s="54"/>
      <c r="C196" s="55"/>
      <c r="D196" s="101"/>
      <c r="E196" s="57"/>
      <c r="F196" s="58"/>
      <c r="G196" s="55"/>
      <c r="H196" s="59"/>
      <c r="I196" s="93"/>
      <c r="J196" s="107"/>
      <c r="K196" s="108"/>
      <c r="L196" s="106"/>
      <c r="M196" s="100"/>
      <c r="N196" s="100"/>
      <c r="O196" s="100"/>
      <c r="P196" s="100"/>
      <c r="Q196" s="100"/>
      <c r="R196" s="109"/>
      <c r="S196" s="100"/>
      <c r="T196" s="78"/>
      <c r="U196" s="80"/>
      <c r="V196" s="100"/>
      <c r="W196" s="100"/>
      <c r="X196" s="80"/>
      <c r="Y196" s="86"/>
      <c r="Z196" s="86"/>
      <c r="AA196" s="86"/>
      <c r="AB196" s="86"/>
      <c r="AC196" s="86"/>
    </row>
    <row r="197" customHeight="1" spans="2:29">
      <c r="B197" s="54"/>
      <c r="C197" s="55"/>
      <c r="D197" s="101"/>
      <c r="E197" s="89"/>
      <c r="F197" s="58"/>
      <c r="G197" s="55"/>
      <c r="H197" s="59"/>
      <c r="I197" s="93"/>
      <c r="J197" s="107"/>
      <c r="K197" s="108"/>
      <c r="L197" s="106"/>
      <c r="M197" s="100"/>
      <c r="N197" s="100"/>
      <c r="O197" s="100"/>
      <c r="P197" s="100"/>
      <c r="Q197" s="100"/>
      <c r="R197" s="109"/>
      <c r="S197" s="100"/>
      <c r="T197" s="78"/>
      <c r="U197" s="80"/>
      <c r="V197" s="100"/>
      <c r="W197" s="100"/>
      <c r="X197" s="80"/>
      <c r="Y197" s="86"/>
      <c r="Z197" s="86"/>
      <c r="AA197" s="86"/>
      <c r="AB197" s="86"/>
      <c r="AC197" s="86"/>
    </row>
    <row r="198" customHeight="1" spans="2:29">
      <c r="B198" s="54"/>
      <c r="C198" s="55"/>
      <c r="D198" s="101"/>
      <c r="E198" s="57"/>
      <c r="F198" s="58"/>
      <c r="G198" s="55"/>
      <c r="H198" s="59"/>
      <c r="I198" s="93"/>
      <c r="J198" s="107"/>
      <c r="K198" s="108"/>
      <c r="L198" s="106"/>
      <c r="M198" s="100"/>
      <c r="N198" s="100"/>
      <c r="O198" s="100"/>
      <c r="P198" s="100"/>
      <c r="Q198" s="100"/>
      <c r="R198" s="109"/>
      <c r="S198" s="100"/>
      <c r="T198" s="78"/>
      <c r="U198" s="80"/>
      <c r="V198" s="100"/>
      <c r="W198" s="100"/>
      <c r="X198" s="80"/>
      <c r="Y198" s="86"/>
      <c r="Z198" s="86"/>
      <c r="AA198" s="86"/>
      <c r="AB198" s="86"/>
      <c r="AC198" s="86"/>
    </row>
    <row r="199" customHeight="1" spans="2:29">
      <c r="B199" s="54"/>
      <c r="C199" s="55"/>
      <c r="D199" s="101"/>
      <c r="E199" s="57"/>
      <c r="F199" s="58"/>
      <c r="G199" s="55"/>
      <c r="H199" s="59"/>
      <c r="I199" s="93"/>
      <c r="J199" s="107"/>
      <c r="K199" s="108"/>
      <c r="L199" s="106"/>
      <c r="M199" s="100"/>
      <c r="N199" s="100"/>
      <c r="O199" s="100"/>
      <c r="P199" s="100"/>
      <c r="Q199" s="100"/>
      <c r="R199" s="109"/>
      <c r="S199" s="100"/>
      <c r="T199" s="78"/>
      <c r="U199" s="80"/>
      <c r="V199" s="100"/>
      <c r="W199" s="100"/>
      <c r="X199" s="80"/>
      <c r="Y199" s="86"/>
      <c r="Z199" s="86"/>
      <c r="AA199" s="86"/>
      <c r="AB199" s="86"/>
      <c r="AC199" s="86"/>
    </row>
    <row r="200" customHeight="1" spans="2:29">
      <c r="B200" s="54"/>
      <c r="C200" s="55"/>
      <c r="D200" s="101"/>
      <c r="E200" s="57"/>
      <c r="F200" s="58"/>
      <c r="G200" s="55"/>
      <c r="H200" s="59"/>
      <c r="I200" s="93"/>
      <c r="J200" s="107"/>
      <c r="K200" s="108"/>
      <c r="L200" s="106"/>
      <c r="M200" s="100"/>
      <c r="N200" s="100"/>
      <c r="O200" s="100"/>
      <c r="P200" s="100"/>
      <c r="Q200" s="100"/>
      <c r="R200" s="109"/>
      <c r="S200" s="100"/>
      <c r="T200" s="78"/>
      <c r="U200" s="80"/>
      <c r="V200" s="100"/>
      <c r="W200" s="100"/>
      <c r="X200" s="80"/>
      <c r="Y200" s="86"/>
      <c r="Z200" s="86"/>
      <c r="AA200" s="86"/>
      <c r="AB200" s="86"/>
      <c r="AC200" s="86"/>
    </row>
    <row r="201" customHeight="1" spans="2:29">
      <c r="B201" s="54"/>
      <c r="C201" s="55"/>
      <c r="D201" s="101"/>
      <c r="E201" s="57"/>
      <c r="F201" s="58"/>
      <c r="G201" s="55"/>
      <c r="H201" s="59"/>
      <c r="I201" s="93"/>
      <c r="J201" s="107"/>
      <c r="K201" s="108"/>
      <c r="L201" s="106"/>
      <c r="M201" s="100"/>
      <c r="N201" s="100"/>
      <c r="O201" s="100"/>
      <c r="P201" s="100"/>
      <c r="Q201" s="100"/>
      <c r="R201" s="109"/>
      <c r="S201" s="100"/>
      <c r="T201" s="78"/>
      <c r="U201" s="80"/>
      <c r="V201" s="100"/>
      <c r="W201" s="100"/>
      <c r="X201" s="80"/>
      <c r="Y201" s="86"/>
      <c r="Z201" s="86"/>
      <c r="AA201" s="86"/>
      <c r="AB201" s="86"/>
      <c r="AC201" s="86"/>
    </row>
    <row r="202" customHeight="1" spans="2:29">
      <c r="B202" s="54"/>
      <c r="C202" s="55"/>
      <c r="D202" s="101"/>
      <c r="E202" s="57"/>
      <c r="F202" s="58"/>
      <c r="G202" s="55"/>
      <c r="H202" s="59"/>
      <c r="I202" s="93"/>
      <c r="J202" s="107"/>
      <c r="K202" s="108"/>
      <c r="L202" s="106"/>
      <c r="M202" s="100"/>
      <c r="N202" s="100"/>
      <c r="O202" s="100"/>
      <c r="P202" s="100"/>
      <c r="Q202" s="100"/>
      <c r="R202" s="109"/>
      <c r="S202" s="100"/>
      <c r="T202" s="78"/>
      <c r="U202" s="80"/>
      <c r="V202" s="100"/>
      <c r="W202" s="100"/>
      <c r="X202" s="80"/>
      <c r="Y202" s="86"/>
      <c r="Z202" s="86"/>
      <c r="AA202" s="86"/>
      <c r="AB202" s="86"/>
      <c r="AC202" s="86"/>
    </row>
    <row r="203" customHeight="1" spans="2:29">
      <c r="B203" s="54"/>
      <c r="C203" s="55"/>
      <c r="D203" s="101"/>
      <c r="E203" s="57"/>
      <c r="F203" s="58"/>
      <c r="G203" s="55"/>
      <c r="H203" s="59"/>
      <c r="I203" s="93"/>
      <c r="J203" s="107"/>
      <c r="K203" s="108"/>
      <c r="L203" s="106"/>
      <c r="M203" s="100"/>
      <c r="N203" s="100"/>
      <c r="O203" s="100"/>
      <c r="P203" s="100"/>
      <c r="Q203" s="100"/>
      <c r="R203" s="109"/>
      <c r="S203" s="100"/>
      <c r="T203" s="78"/>
      <c r="U203" s="80"/>
      <c r="V203" s="100"/>
      <c r="W203" s="100"/>
      <c r="X203" s="80"/>
      <c r="Y203" s="86"/>
      <c r="Z203" s="86"/>
      <c r="AA203" s="86"/>
      <c r="AB203" s="86"/>
      <c r="AC203" s="86"/>
    </row>
    <row r="204" customHeight="1" spans="2:29">
      <c r="B204" s="54"/>
      <c r="C204" s="55"/>
      <c r="D204" s="101"/>
      <c r="E204" s="57"/>
      <c r="F204" s="58"/>
      <c r="G204" s="55"/>
      <c r="H204" s="59"/>
      <c r="I204" s="93"/>
      <c r="J204" s="107"/>
      <c r="K204" s="108"/>
      <c r="L204" s="106"/>
      <c r="M204" s="100"/>
      <c r="N204" s="100"/>
      <c r="O204" s="100"/>
      <c r="P204" s="100"/>
      <c r="Q204" s="100"/>
      <c r="R204" s="109"/>
      <c r="S204" s="100"/>
      <c r="T204" s="78"/>
      <c r="U204" s="80"/>
      <c r="V204" s="100"/>
      <c r="W204" s="100"/>
      <c r="X204" s="80"/>
      <c r="Y204" s="86"/>
      <c r="Z204" s="86"/>
      <c r="AA204" s="86"/>
      <c r="AB204" s="86"/>
      <c r="AC204" s="86"/>
    </row>
    <row r="205" customHeight="1" spans="2:29">
      <c r="B205" s="54"/>
      <c r="C205" s="55"/>
      <c r="D205" s="101"/>
      <c r="E205" s="57"/>
      <c r="F205" s="58"/>
      <c r="G205" s="55"/>
      <c r="H205" s="59"/>
      <c r="I205" s="93"/>
      <c r="J205" s="107"/>
      <c r="K205" s="108"/>
      <c r="L205" s="106"/>
      <c r="M205" s="100"/>
      <c r="N205" s="100"/>
      <c r="O205" s="100"/>
      <c r="P205" s="100"/>
      <c r="Q205" s="100"/>
      <c r="R205" s="109"/>
      <c r="S205" s="100"/>
      <c r="T205" s="78"/>
      <c r="U205" s="80"/>
      <c r="V205" s="100"/>
      <c r="W205" s="100"/>
      <c r="X205" s="80"/>
      <c r="Y205" s="86"/>
      <c r="Z205" s="86"/>
      <c r="AA205" s="86"/>
      <c r="AB205" s="86"/>
      <c r="AC205" s="86"/>
    </row>
    <row r="206" customHeight="1" spans="2:29">
      <c r="B206" s="54"/>
      <c r="C206" s="55"/>
      <c r="D206" s="101"/>
      <c r="E206" s="57"/>
      <c r="F206" s="58"/>
      <c r="G206" s="55"/>
      <c r="H206" s="59"/>
      <c r="I206" s="93"/>
      <c r="J206" s="107"/>
      <c r="K206" s="108"/>
      <c r="L206" s="106"/>
      <c r="M206" s="100"/>
      <c r="N206" s="100"/>
      <c r="O206" s="100"/>
      <c r="P206" s="100"/>
      <c r="Q206" s="100"/>
      <c r="R206" s="109"/>
      <c r="S206" s="100"/>
      <c r="T206" s="78"/>
      <c r="U206" s="80"/>
      <c r="V206" s="100"/>
      <c r="W206" s="100"/>
      <c r="X206" s="80"/>
      <c r="Y206" s="86"/>
      <c r="Z206" s="86"/>
      <c r="AA206" s="86"/>
      <c r="AB206" s="86"/>
      <c r="AC206" s="86"/>
    </row>
    <row r="207" customHeight="1" spans="2:29">
      <c r="B207" s="54"/>
      <c r="C207" s="55"/>
      <c r="D207" s="101"/>
      <c r="E207" s="57"/>
      <c r="F207" s="58"/>
      <c r="G207" s="55"/>
      <c r="H207" s="59"/>
      <c r="I207" s="93"/>
      <c r="J207" s="107"/>
      <c r="K207" s="108"/>
      <c r="L207" s="106"/>
      <c r="M207" s="100"/>
      <c r="N207" s="100"/>
      <c r="O207" s="100"/>
      <c r="P207" s="100"/>
      <c r="Q207" s="100"/>
      <c r="R207" s="109"/>
      <c r="S207" s="100"/>
      <c r="T207" s="78"/>
      <c r="U207" s="80"/>
      <c r="V207" s="100"/>
      <c r="W207" s="100"/>
      <c r="X207" s="80"/>
      <c r="Y207" s="86"/>
      <c r="Z207" s="86"/>
      <c r="AA207" s="86"/>
      <c r="AB207" s="86"/>
      <c r="AC207" s="86"/>
    </row>
    <row r="208" customHeight="1" spans="2:29">
      <c r="B208" s="57"/>
      <c r="C208" s="55"/>
      <c r="D208" s="101"/>
      <c r="E208" s="57"/>
      <c r="F208" s="58"/>
      <c r="G208" s="55"/>
      <c r="H208" s="59"/>
      <c r="I208" s="93"/>
      <c r="J208" s="107"/>
      <c r="K208" s="108"/>
      <c r="L208" s="106"/>
      <c r="M208" s="100"/>
      <c r="N208" s="100"/>
      <c r="O208" s="100"/>
      <c r="P208" s="100"/>
      <c r="Q208" s="100"/>
      <c r="R208" s="109"/>
      <c r="S208" s="100"/>
      <c r="T208" s="78"/>
      <c r="U208" s="80"/>
      <c r="V208" s="100"/>
      <c r="W208" s="100"/>
      <c r="X208" s="80"/>
      <c r="Y208" s="86"/>
      <c r="Z208" s="86"/>
      <c r="AA208" s="86"/>
      <c r="AB208" s="86"/>
      <c r="AC208" s="86"/>
    </row>
    <row r="209" customHeight="1" spans="2:29">
      <c r="B209" s="57"/>
      <c r="C209" s="55"/>
      <c r="D209" s="101"/>
      <c r="E209" s="57"/>
      <c r="F209" s="58"/>
      <c r="G209" s="55"/>
      <c r="H209" s="59"/>
      <c r="I209" s="93"/>
      <c r="J209" s="107"/>
      <c r="K209" s="108"/>
      <c r="L209" s="106"/>
      <c r="M209" s="100"/>
      <c r="N209" s="100"/>
      <c r="O209" s="100"/>
      <c r="P209" s="100"/>
      <c r="Q209" s="100"/>
      <c r="R209" s="109"/>
      <c r="S209" s="100"/>
      <c r="T209" s="78"/>
      <c r="U209" s="80"/>
      <c r="V209" s="100"/>
      <c r="W209" s="100"/>
      <c r="X209" s="80"/>
      <c r="Y209" s="86"/>
      <c r="Z209" s="86"/>
      <c r="AA209" s="86"/>
      <c r="AB209" s="86"/>
      <c r="AC209" s="86"/>
    </row>
    <row r="210" customHeight="1" spans="2:29">
      <c r="B210" s="57"/>
      <c r="C210" s="55"/>
      <c r="D210" s="101"/>
      <c r="E210" s="57"/>
      <c r="F210" s="58"/>
      <c r="G210" s="55"/>
      <c r="H210" s="59"/>
      <c r="I210" s="93"/>
      <c r="J210" s="107"/>
      <c r="K210" s="108"/>
      <c r="L210" s="106"/>
      <c r="M210" s="100"/>
      <c r="N210" s="100"/>
      <c r="O210" s="100"/>
      <c r="P210" s="100"/>
      <c r="Q210" s="100"/>
      <c r="R210" s="109"/>
      <c r="S210" s="65"/>
      <c r="T210" s="78"/>
      <c r="U210" s="80"/>
      <c r="V210" s="100"/>
      <c r="W210" s="100"/>
      <c r="X210" s="80"/>
      <c r="Y210" s="86"/>
      <c r="Z210" s="86"/>
      <c r="AA210" s="86"/>
      <c r="AB210" s="86"/>
      <c r="AC210" s="86"/>
    </row>
    <row r="211" customHeight="1" spans="2:29">
      <c r="B211" s="54"/>
      <c r="C211" s="55"/>
      <c r="D211" s="101"/>
      <c r="E211" s="57"/>
      <c r="F211" s="58"/>
      <c r="G211" s="55"/>
      <c r="H211" s="59"/>
      <c r="I211" s="93"/>
      <c r="J211" s="107"/>
      <c r="K211" s="108"/>
      <c r="L211" s="106"/>
      <c r="M211" s="100"/>
      <c r="N211" s="100"/>
      <c r="O211" s="100"/>
      <c r="P211" s="100"/>
      <c r="Q211" s="100"/>
      <c r="R211" s="109"/>
      <c r="S211" s="100"/>
      <c r="T211" s="78"/>
      <c r="U211" s="80"/>
      <c r="V211" s="100"/>
      <c r="W211" s="100"/>
      <c r="X211" s="80"/>
      <c r="Y211" s="86"/>
      <c r="Z211" s="86"/>
      <c r="AA211" s="86"/>
      <c r="AB211" s="86"/>
      <c r="AC211" s="86"/>
    </row>
    <row r="212" customHeight="1" spans="2:29">
      <c r="B212" s="54"/>
      <c r="C212" s="55"/>
      <c r="D212" s="101"/>
      <c r="E212" s="57"/>
      <c r="F212" s="58"/>
      <c r="G212" s="55"/>
      <c r="H212" s="119"/>
      <c r="I212" s="93"/>
      <c r="J212" s="107"/>
      <c r="K212" s="125"/>
      <c r="L212" s="106"/>
      <c r="M212" s="100"/>
      <c r="N212" s="100"/>
      <c r="O212" s="100"/>
      <c r="P212" s="100"/>
      <c r="Q212" s="100"/>
      <c r="R212" s="109"/>
      <c r="S212" s="100"/>
      <c r="T212" s="78"/>
      <c r="U212" s="80"/>
      <c r="V212" s="100"/>
      <c r="W212" s="100"/>
      <c r="X212" s="80"/>
      <c r="Y212" s="86"/>
      <c r="Z212" s="86"/>
      <c r="AA212" s="86"/>
      <c r="AB212" s="86"/>
      <c r="AC212" s="86"/>
    </row>
    <row r="213" customHeight="1" spans="2:29">
      <c r="B213" s="54"/>
      <c r="C213" s="55"/>
      <c r="D213" s="101"/>
      <c r="E213" s="57"/>
      <c r="F213" s="58"/>
      <c r="G213" s="55"/>
      <c r="H213" s="59"/>
      <c r="I213" s="93"/>
      <c r="J213" s="107"/>
      <c r="K213" s="108"/>
      <c r="L213" s="106"/>
      <c r="M213" s="100"/>
      <c r="N213" s="100"/>
      <c r="O213" s="100"/>
      <c r="P213" s="100"/>
      <c r="Q213" s="100"/>
      <c r="R213" s="109"/>
      <c r="S213" s="100"/>
      <c r="T213" s="78"/>
      <c r="U213" s="80"/>
      <c r="V213" s="100"/>
      <c r="W213" s="100"/>
      <c r="X213" s="80"/>
      <c r="Y213" s="86"/>
      <c r="Z213" s="86"/>
      <c r="AA213" s="86"/>
      <c r="AB213" s="86"/>
      <c r="AC213" s="86"/>
    </row>
    <row r="214" customHeight="1" spans="2:29">
      <c r="B214" s="54"/>
      <c r="C214" s="55"/>
      <c r="D214" s="101"/>
      <c r="E214" s="57"/>
      <c r="F214" s="58"/>
      <c r="G214" s="55"/>
      <c r="H214" s="59"/>
      <c r="I214" s="93"/>
      <c r="J214" s="107"/>
      <c r="K214" s="108"/>
      <c r="L214" s="106"/>
      <c r="M214" s="100"/>
      <c r="N214" s="100"/>
      <c r="O214" s="100"/>
      <c r="P214" s="100"/>
      <c r="Q214" s="100"/>
      <c r="R214" s="109"/>
      <c r="S214" s="100"/>
      <c r="T214" s="78"/>
      <c r="U214" s="80"/>
      <c r="V214" s="100"/>
      <c r="W214" s="100"/>
      <c r="X214" s="80"/>
      <c r="Y214" s="86"/>
      <c r="Z214" s="86"/>
      <c r="AA214" s="86"/>
      <c r="AB214" s="86"/>
      <c r="AC214" s="86"/>
    </row>
    <row r="215" customHeight="1" spans="2:29">
      <c r="B215" s="57"/>
      <c r="C215" s="55"/>
      <c r="D215" s="101"/>
      <c r="E215" s="57"/>
      <c r="F215" s="58"/>
      <c r="G215" s="55"/>
      <c r="H215" s="59"/>
      <c r="I215" s="93"/>
      <c r="J215" s="107"/>
      <c r="K215" s="108"/>
      <c r="L215" s="106"/>
      <c r="M215" s="100"/>
      <c r="N215" s="100"/>
      <c r="O215" s="100"/>
      <c r="P215" s="100"/>
      <c r="Q215" s="100"/>
      <c r="R215" s="109"/>
      <c r="S215" s="100"/>
      <c r="T215" s="78"/>
      <c r="U215" s="80"/>
      <c r="V215" s="100"/>
      <c r="W215" s="100"/>
      <c r="X215" s="80"/>
      <c r="Y215" s="86"/>
      <c r="Z215" s="86"/>
      <c r="AA215" s="86"/>
      <c r="AB215" s="86"/>
      <c r="AC215" s="86"/>
    </row>
    <row r="216" customHeight="1" spans="2:29">
      <c r="B216" s="57"/>
      <c r="C216" s="55"/>
      <c r="D216" s="101"/>
      <c r="E216" s="57"/>
      <c r="F216" s="58"/>
      <c r="G216" s="55"/>
      <c r="H216" s="59"/>
      <c r="I216" s="93"/>
      <c r="J216" s="107"/>
      <c r="K216" s="108"/>
      <c r="L216" s="106"/>
      <c r="M216" s="100"/>
      <c r="N216" s="100"/>
      <c r="O216" s="100"/>
      <c r="P216" s="100"/>
      <c r="Q216" s="100"/>
      <c r="R216" s="109"/>
      <c r="S216" s="100"/>
      <c r="T216" s="78"/>
      <c r="U216" s="80"/>
      <c r="V216" s="100"/>
      <c r="W216" s="100"/>
      <c r="X216" s="80"/>
      <c r="Y216" s="86"/>
      <c r="Z216" s="86"/>
      <c r="AA216" s="86"/>
      <c r="AB216" s="86"/>
      <c r="AC216" s="86"/>
    </row>
    <row r="217" customHeight="1" spans="2:29">
      <c r="B217" s="54"/>
      <c r="C217" s="55"/>
      <c r="D217" s="101"/>
      <c r="E217" s="57"/>
      <c r="F217" s="58"/>
      <c r="G217" s="55"/>
      <c r="H217" s="59"/>
      <c r="I217" s="93"/>
      <c r="J217" s="107"/>
      <c r="K217" s="108"/>
      <c r="L217" s="106"/>
      <c r="M217" s="100"/>
      <c r="N217" s="100"/>
      <c r="O217" s="100"/>
      <c r="P217" s="100"/>
      <c r="Q217" s="100"/>
      <c r="R217" s="109"/>
      <c r="S217" s="100"/>
      <c r="T217" s="78"/>
      <c r="U217" s="80"/>
      <c r="V217" s="100"/>
      <c r="W217" s="100"/>
      <c r="X217" s="80"/>
      <c r="Y217" s="86"/>
      <c r="Z217" s="86"/>
      <c r="AA217" s="86"/>
      <c r="AB217" s="86"/>
      <c r="AC217" s="86"/>
    </row>
    <row r="218" customHeight="1" spans="2:29">
      <c r="B218" s="54"/>
      <c r="C218" s="55"/>
      <c r="D218" s="101"/>
      <c r="E218" s="57"/>
      <c r="F218" s="58"/>
      <c r="G218" s="55"/>
      <c r="H218" s="59"/>
      <c r="I218" s="93"/>
      <c r="J218" s="107"/>
      <c r="K218" s="108"/>
      <c r="L218" s="106"/>
      <c r="M218" s="100"/>
      <c r="N218" s="100"/>
      <c r="O218" s="100"/>
      <c r="P218" s="100"/>
      <c r="Q218" s="100"/>
      <c r="R218" s="109"/>
      <c r="S218" s="100"/>
      <c r="T218" s="78"/>
      <c r="U218" s="80"/>
      <c r="V218" s="100"/>
      <c r="W218" s="100"/>
      <c r="X218" s="80"/>
      <c r="Y218" s="86"/>
      <c r="Z218" s="86"/>
      <c r="AA218" s="86"/>
      <c r="AB218" s="86"/>
      <c r="AC218" s="86"/>
    </row>
    <row r="219" customHeight="1" spans="2:29">
      <c r="B219" s="54"/>
      <c r="C219" s="55"/>
      <c r="D219" s="101"/>
      <c r="E219" s="57"/>
      <c r="F219" s="58"/>
      <c r="G219" s="55"/>
      <c r="H219" s="59"/>
      <c r="I219" s="93"/>
      <c r="J219" s="107"/>
      <c r="K219" s="108"/>
      <c r="L219" s="106"/>
      <c r="M219" s="100"/>
      <c r="N219" s="100"/>
      <c r="O219" s="100"/>
      <c r="P219" s="100"/>
      <c r="Q219" s="100"/>
      <c r="R219" s="109"/>
      <c r="S219" s="100"/>
      <c r="T219" s="78"/>
      <c r="U219" s="80"/>
      <c r="V219" s="100"/>
      <c r="W219" s="100"/>
      <c r="X219" s="80"/>
      <c r="Y219" s="86"/>
      <c r="Z219" s="86"/>
      <c r="AA219" s="86"/>
      <c r="AB219" s="86"/>
      <c r="AC219" s="86"/>
    </row>
    <row r="220" customHeight="1" spans="2:29">
      <c r="B220" s="57"/>
      <c r="C220" s="55"/>
      <c r="D220" s="101"/>
      <c r="E220" s="57"/>
      <c r="F220" s="58"/>
      <c r="G220" s="55"/>
      <c r="H220" s="59"/>
      <c r="I220" s="93"/>
      <c r="J220" s="107"/>
      <c r="K220" s="108"/>
      <c r="L220" s="106"/>
      <c r="M220" s="100"/>
      <c r="N220" s="100"/>
      <c r="O220" s="100"/>
      <c r="P220" s="100"/>
      <c r="Q220" s="100"/>
      <c r="R220" s="109"/>
      <c r="S220" s="100"/>
      <c r="T220" s="78"/>
      <c r="U220" s="80"/>
      <c r="V220" s="100"/>
      <c r="W220" s="100"/>
      <c r="X220" s="80"/>
      <c r="Y220" s="86"/>
      <c r="Z220" s="86"/>
      <c r="AA220" s="86"/>
      <c r="AB220" s="86"/>
      <c r="AC220" s="86"/>
    </row>
    <row r="221" customHeight="1" spans="2:29">
      <c r="B221" s="54"/>
      <c r="C221" s="55"/>
      <c r="D221" s="101"/>
      <c r="E221" s="57"/>
      <c r="F221" s="58"/>
      <c r="G221" s="55"/>
      <c r="H221" s="59"/>
      <c r="I221" s="93"/>
      <c r="J221" s="107"/>
      <c r="K221" s="108"/>
      <c r="L221" s="106"/>
      <c r="M221" s="100"/>
      <c r="N221" s="100"/>
      <c r="O221" s="100"/>
      <c r="P221" s="100"/>
      <c r="Q221" s="100"/>
      <c r="R221" s="109"/>
      <c r="S221" s="100"/>
      <c r="T221" s="78"/>
      <c r="U221" s="80"/>
      <c r="V221" s="100"/>
      <c r="W221" s="100"/>
      <c r="X221" s="80"/>
      <c r="Y221" s="86"/>
      <c r="Z221" s="86"/>
      <c r="AA221" s="86"/>
      <c r="AB221" s="86"/>
      <c r="AC221" s="86"/>
    </row>
    <row r="222" customHeight="1" spans="2:29">
      <c r="B222" s="57"/>
      <c r="C222" s="55"/>
      <c r="D222" s="101"/>
      <c r="E222" s="57"/>
      <c r="F222" s="58"/>
      <c r="G222" s="55"/>
      <c r="H222" s="59"/>
      <c r="I222" s="93"/>
      <c r="J222" s="107"/>
      <c r="K222" s="108"/>
      <c r="L222" s="106"/>
      <c r="M222" s="100"/>
      <c r="N222" s="100"/>
      <c r="O222" s="100"/>
      <c r="P222" s="100"/>
      <c r="Q222" s="100"/>
      <c r="R222" s="109"/>
      <c r="S222" s="100"/>
      <c r="T222" s="78"/>
      <c r="U222" s="80"/>
      <c r="V222" s="100"/>
      <c r="W222" s="100"/>
      <c r="X222" s="80"/>
      <c r="Y222" s="86"/>
      <c r="Z222" s="86"/>
      <c r="AA222" s="86"/>
      <c r="AB222" s="86"/>
      <c r="AC222" s="86"/>
    </row>
    <row r="223" customHeight="1" spans="2:29">
      <c r="B223" s="54"/>
      <c r="C223" s="105"/>
      <c r="D223" s="101"/>
      <c r="E223" s="57"/>
      <c r="F223" s="58"/>
      <c r="G223" s="55"/>
      <c r="H223" s="59"/>
      <c r="I223" s="93"/>
      <c r="J223" s="107"/>
      <c r="K223" s="108"/>
      <c r="L223" s="106"/>
      <c r="M223" s="100"/>
      <c r="N223" s="100"/>
      <c r="O223" s="100"/>
      <c r="P223" s="100"/>
      <c r="Q223" s="100"/>
      <c r="R223" s="109"/>
      <c r="S223" s="100"/>
      <c r="T223" s="78"/>
      <c r="U223" s="80"/>
      <c r="V223" s="100"/>
      <c r="W223" s="100"/>
      <c r="X223" s="80"/>
      <c r="Y223" s="86"/>
      <c r="Z223" s="86"/>
      <c r="AA223" s="86"/>
      <c r="AB223" s="86"/>
      <c r="AC223" s="86"/>
    </row>
    <row r="224" customHeight="1" spans="2:29">
      <c r="B224" s="54"/>
      <c r="C224" s="105"/>
      <c r="D224" s="101"/>
      <c r="E224" s="57"/>
      <c r="F224" s="58"/>
      <c r="G224" s="55"/>
      <c r="H224" s="59"/>
      <c r="I224" s="93"/>
      <c r="J224" s="107"/>
      <c r="K224" s="108"/>
      <c r="L224" s="106"/>
      <c r="M224" s="100"/>
      <c r="N224" s="100"/>
      <c r="O224" s="100"/>
      <c r="P224" s="100"/>
      <c r="Q224" s="100"/>
      <c r="R224" s="109"/>
      <c r="S224" s="100"/>
      <c r="T224" s="78"/>
      <c r="U224" s="80"/>
      <c r="V224" s="100"/>
      <c r="W224" s="100"/>
      <c r="X224" s="80"/>
      <c r="Y224" s="86"/>
      <c r="Z224" s="86"/>
      <c r="AA224" s="86"/>
      <c r="AB224" s="86"/>
      <c r="AC224" s="86"/>
    </row>
    <row r="225" customHeight="1" spans="2:29">
      <c r="B225" s="57"/>
      <c r="C225" s="105"/>
      <c r="D225" s="101"/>
      <c r="E225" s="57"/>
      <c r="F225" s="58"/>
      <c r="G225" s="55"/>
      <c r="H225" s="59"/>
      <c r="I225" s="93"/>
      <c r="J225" s="107"/>
      <c r="K225" s="108"/>
      <c r="L225" s="106"/>
      <c r="M225" s="100"/>
      <c r="N225" s="100"/>
      <c r="O225" s="100"/>
      <c r="P225" s="100"/>
      <c r="Q225" s="100"/>
      <c r="R225" s="109"/>
      <c r="S225" s="100"/>
      <c r="T225" s="78"/>
      <c r="U225" s="80"/>
      <c r="V225" s="100"/>
      <c r="W225" s="100"/>
      <c r="X225" s="80"/>
      <c r="Y225" s="86"/>
      <c r="Z225" s="86"/>
      <c r="AA225" s="86"/>
      <c r="AB225" s="86"/>
      <c r="AC225" s="86"/>
    </row>
    <row r="226" customHeight="1" spans="2:29">
      <c r="B226" s="57"/>
      <c r="C226" s="105"/>
      <c r="D226" s="101"/>
      <c r="E226" s="57"/>
      <c r="F226" s="58"/>
      <c r="G226" s="55"/>
      <c r="H226" s="59"/>
      <c r="I226" s="93"/>
      <c r="J226" s="107"/>
      <c r="K226" s="108"/>
      <c r="L226" s="106"/>
      <c r="M226" s="100"/>
      <c r="N226" s="100"/>
      <c r="O226" s="100"/>
      <c r="P226" s="100"/>
      <c r="Q226" s="100"/>
      <c r="R226" s="109"/>
      <c r="S226" s="100"/>
      <c r="T226" s="78"/>
      <c r="U226" s="80"/>
      <c r="V226" s="100"/>
      <c r="W226" s="100"/>
      <c r="X226" s="80"/>
      <c r="Y226" s="86"/>
      <c r="Z226" s="86"/>
      <c r="AA226" s="86"/>
      <c r="AB226" s="86"/>
      <c r="AC226" s="86"/>
    </row>
    <row r="227" customHeight="1" spans="2:29">
      <c r="B227" s="54"/>
      <c r="C227" s="105"/>
      <c r="D227" s="101"/>
      <c r="E227" s="57"/>
      <c r="F227" s="58"/>
      <c r="G227" s="55"/>
      <c r="H227" s="59"/>
      <c r="I227" s="93"/>
      <c r="J227" s="107"/>
      <c r="K227" s="108"/>
      <c r="L227" s="106"/>
      <c r="M227" s="100"/>
      <c r="N227" s="100"/>
      <c r="O227" s="100"/>
      <c r="P227" s="100"/>
      <c r="Q227" s="100"/>
      <c r="R227" s="109"/>
      <c r="S227" s="100"/>
      <c r="T227" s="78"/>
      <c r="U227" s="80"/>
      <c r="V227" s="100"/>
      <c r="W227" s="100"/>
      <c r="X227" s="80"/>
      <c r="Y227" s="86"/>
      <c r="Z227" s="86"/>
      <c r="AA227" s="86"/>
      <c r="AB227" s="86"/>
      <c r="AC227" s="86"/>
    </row>
    <row r="228" customHeight="1" spans="2:29">
      <c r="B228" s="54"/>
      <c r="C228" s="105"/>
      <c r="D228" s="101"/>
      <c r="E228" s="57"/>
      <c r="F228" s="58"/>
      <c r="G228" s="55"/>
      <c r="H228" s="59"/>
      <c r="I228" s="93"/>
      <c r="J228" s="107"/>
      <c r="K228" s="108"/>
      <c r="L228" s="106"/>
      <c r="M228" s="100"/>
      <c r="N228" s="100"/>
      <c r="O228" s="100"/>
      <c r="P228" s="100"/>
      <c r="Q228" s="100"/>
      <c r="R228" s="109"/>
      <c r="S228" s="100"/>
      <c r="T228" s="78"/>
      <c r="U228" s="80"/>
      <c r="V228" s="100"/>
      <c r="W228" s="100"/>
      <c r="X228" s="80"/>
      <c r="Y228" s="86"/>
      <c r="Z228" s="86"/>
      <c r="AA228" s="86"/>
      <c r="AB228" s="86"/>
      <c r="AC228" s="86"/>
    </row>
    <row r="229" customHeight="1" spans="2:29">
      <c r="B229" s="57"/>
      <c r="C229" s="105"/>
      <c r="D229" s="101"/>
      <c r="E229" s="57"/>
      <c r="F229" s="58"/>
      <c r="G229" s="55"/>
      <c r="H229" s="59"/>
      <c r="I229" s="93"/>
      <c r="J229" s="107"/>
      <c r="K229" s="108"/>
      <c r="L229" s="106"/>
      <c r="M229" s="100"/>
      <c r="N229" s="100"/>
      <c r="O229" s="100"/>
      <c r="P229" s="100"/>
      <c r="Q229" s="100"/>
      <c r="R229" s="109"/>
      <c r="S229" s="100"/>
      <c r="T229" s="78"/>
      <c r="U229" s="80"/>
      <c r="V229" s="100"/>
      <c r="W229" s="100"/>
      <c r="X229" s="80"/>
      <c r="Y229" s="86"/>
      <c r="Z229" s="86"/>
      <c r="AA229" s="86"/>
      <c r="AB229" s="86"/>
      <c r="AC229" s="86"/>
    </row>
    <row r="230" customHeight="1" spans="2:29">
      <c r="B230" s="54"/>
      <c r="C230" s="105"/>
      <c r="D230" s="101"/>
      <c r="E230" s="57"/>
      <c r="F230" s="58"/>
      <c r="G230" s="55"/>
      <c r="H230" s="59"/>
      <c r="I230" s="93"/>
      <c r="J230" s="107"/>
      <c r="K230" s="108"/>
      <c r="L230" s="106"/>
      <c r="M230" s="100"/>
      <c r="N230" s="100"/>
      <c r="O230" s="100"/>
      <c r="P230" s="100"/>
      <c r="Q230" s="100"/>
      <c r="R230" s="109"/>
      <c r="S230" s="100"/>
      <c r="T230" s="78"/>
      <c r="U230" s="80"/>
      <c r="V230" s="100"/>
      <c r="W230" s="100"/>
      <c r="X230" s="80"/>
      <c r="Y230" s="86"/>
      <c r="Z230" s="86"/>
      <c r="AA230" s="86"/>
      <c r="AB230" s="86"/>
      <c r="AC230" s="86"/>
    </row>
    <row r="231" customHeight="1" spans="2:29">
      <c r="B231" s="54"/>
      <c r="C231" s="105"/>
      <c r="D231" s="101"/>
      <c r="E231" s="57"/>
      <c r="F231" s="58"/>
      <c r="G231" s="55"/>
      <c r="H231" s="59"/>
      <c r="I231" s="93"/>
      <c r="J231" s="107"/>
      <c r="K231" s="108"/>
      <c r="L231" s="106"/>
      <c r="M231" s="100"/>
      <c r="N231" s="100"/>
      <c r="O231" s="100"/>
      <c r="P231" s="100"/>
      <c r="Q231" s="100"/>
      <c r="R231" s="109"/>
      <c r="S231" s="100"/>
      <c r="T231" s="78"/>
      <c r="U231" s="80"/>
      <c r="V231" s="100"/>
      <c r="W231" s="100"/>
      <c r="X231" s="80"/>
      <c r="Y231" s="86"/>
      <c r="Z231" s="86"/>
      <c r="AA231" s="86"/>
      <c r="AB231" s="86"/>
      <c r="AC231" s="86"/>
    </row>
    <row r="232" customHeight="1" spans="2:29">
      <c r="B232" s="54"/>
      <c r="C232" s="55"/>
      <c r="D232" s="101"/>
      <c r="E232" s="57"/>
      <c r="F232" s="58"/>
      <c r="G232" s="55"/>
      <c r="H232" s="59"/>
      <c r="I232" s="93"/>
      <c r="J232" s="107"/>
      <c r="K232" s="108"/>
      <c r="L232" s="106"/>
      <c r="M232" s="100"/>
      <c r="N232" s="100"/>
      <c r="O232" s="100"/>
      <c r="P232" s="100"/>
      <c r="Q232" s="100"/>
      <c r="R232" s="109"/>
      <c r="S232" s="100"/>
      <c r="T232" s="78"/>
      <c r="U232" s="80"/>
      <c r="V232" s="100"/>
      <c r="W232" s="100"/>
      <c r="X232" s="80"/>
      <c r="Y232" s="86"/>
      <c r="Z232" s="86"/>
      <c r="AA232" s="86"/>
      <c r="AB232" s="86"/>
      <c r="AC232" s="86"/>
    </row>
    <row r="233" customHeight="1" spans="2:29">
      <c r="B233" s="54"/>
      <c r="C233" s="55"/>
      <c r="D233" s="101"/>
      <c r="E233" s="57"/>
      <c r="F233" s="58"/>
      <c r="G233" s="55"/>
      <c r="H233" s="59"/>
      <c r="I233" s="93"/>
      <c r="J233" s="107"/>
      <c r="K233" s="108"/>
      <c r="L233" s="106"/>
      <c r="M233" s="100"/>
      <c r="N233" s="100"/>
      <c r="O233" s="100"/>
      <c r="P233" s="100"/>
      <c r="Q233" s="100"/>
      <c r="R233" s="109"/>
      <c r="S233" s="100"/>
      <c r="T233" s="78"/>
      <c r="U233" s="80"/>
      <c r="V233" s="100"/>
      <c r="W233" s="100"/>
      <c r="X233" s="80"/>
      <c r="Y233" s="86"/>
      <c r="Z233" s="86"/>
      <c r="AA233" s="86"/>
      <c r="AB233" s="86"/>
      <c r="AC233" s="86"/>
    </row>
    <row r="234" customHeight="1" spans="2:29">
      <c r="B234" s="54"/>
      <c r="C234" s="55"/>
      <c r="D234" s="101"/>
      <c r="E234" s="57"/>
      <c r="F234" s="58"/>
      <c r="G234" s="55"/>
      <c r="H234" s="59"/>
      <c r="I234" s="93"/>
      <c r="J234" s="107"/>
      <c r="K234" s="108"/>
      <c r="L234" s="106"/>
      <c r="M234" s="100"/>
      <c r="N234" s="100"/>
      <c r="O234" s="100"/>
      <c r="P234" s="100"/>
      <c r="Q234" s="100"/>
      <c r="R234" s="109"/>
      <c r="S234" s="100"/>
      <c r="T234" s="78"/>
      <c r="U234" s="80"/>
      <c r="V234" s="100"/>
      <c r="W234" s="100"/>
      <c r="X234" s="80"/>
      <c r="Y234" s="86"/>
      <c r="Z234" s="86"/>
      <c r="AA234" s="86"/>
      <c r="AB234" s="86"/>
      <c r="AC234" s="86"/>
    </row>
    <row r="235" customHeight="1" spans="2:29">
      <c r="B235" s="57"/>
      <c r="C235" s="55"/>
      <c r="D235" s="101"/>
      <c r="E235" s="57"/>
      <c r="F235" s="58"/>
      <c r="G235" s="55"/>
      <c r="H235" s="59"/>
      <c r="I235" s="93"/>
      <c r="J235" s="107"/>
      <c r="K235" s="108"/>
      <c r="L235" s="106"/>
      <c r="M235" s="100"/>
      <c r="N235" s="100"/>
      <c r="O235" s="100"/>
      <c r="P235" s="100"/>
      <c r="Q235" s="100"/>
      <c r="R235" s="109"/>
      <c r="S235" s="100"/>
      <c r="T235" s="78"/>
      <c r="U235" s="80"/>
      <c r="V235" s="100"/>
      <c r="W235" s="100"/>
      <c r="X235" s="80"/>
      <c r="Y235" s="86"/>
      <c r="Z235" s="86"/>
      <c r="AA235" s="86"/>
      <c r="AB235" s="86"/>
      <c r="AC235" s="86"/>
    </row>
    <row r="236" customHeight="1" spans="2:29">
      <c r="B236" s="57"/>
      <c r="C236" s="55"/>
      <c r="D236" s="101"/>
      <c r="E236" s="57"/>
      <c r="F236" s="58"/>
      <c r="G236" s="55"/>
      <c r="H236" s="59"/>
      <c r="I236" s="93"/>
      <c r="J236" s="107"/>
      <c r="K236" s="108"/>
      <c r="L236" s="106"/>
      <c r="M236" s="100"/>
      <c r="N236" s="100"/>
      <c r="O236" s="100"/>
      <c r="P236" s="100"/>
      <c r="Q236" s="100"/>
      <c r="R236" s="109"/>
      <c r="S236" s="100"/>
      <c r="T236" s="78"/>
      <c r="U236" s="80"/>
      <c r="V236" s="100"/>
      <c r="W236" s="100"/>
      <c r="X236" s="80"/>
      <c r="Y236" s="86"/>
      <c r="Z236" s="86"/>
      <c r="AA236" s="86"/>
      <c r="AB236" s="86"/>
      <c r="AC236" s="86"/>
    </row>
    <row r="237" customHeight="1" spans="2:29">
      <c r="B237" s="54"/>
      <c r="C237" s="55"/>
      <c r="D237" s="101"/>
      <c r="E237" s="57"/>
      <c r="F237" s="58"/>
      <c r="G237" s="55"/>
      <c r="H237" s="59"/>
      <c r="I237" s="93"/>
      <c r="J237" s="107"/>
      <c r="K237" s="108"/>
      <c r="L237" s="106"/>
      <c r="M237" s="95"/>
      <c r="N237" s="96"/>
      <c r="O237" s="96"/>
      <c r="P237" s="96"/>
      <c r="Q237" s="96"/>
      <c r="R237" s="109"/>
      <c r="S237" s="65"/>
      <c r="T237" s="78"/>
      <c r="U237" s="80"/>
      <c r="V237" s="78"/>
      <c r="W237" s="79"/>
      <c r="X237" s="80"/>
      <c r="Y237" s="86"/>
      <c r="Z237" s="86"/>
      <c r="AA237" s="86"/>
      <c r="AB237" s="86"/>
      <c r="AC237" s="86"/>
    </row>
    <row r="238" customHeight="1" spans="2:29">
      <c r="B238" s="57"/>
      <c r="C238" s="55"/>
      <c r="D238" s="101"/>
      <c r="E238" s="57"/>
      <c r="F238" s="58"/>
      <c r="G238" s="55"/>
      <c r="H238" s="59"/>
      <c r="I238" s="93"/>
      <c r="J238" s="107"/>
      <c r="K238" s="108"/>
      <c r="L238" s="106"/>
      <c r="M238" s="95"/>
      <c r="N238" s="96"/>
      <c r="O238" s="96"/>
      <c r="P238" s="96"/>
      <c r="Q238" s="96"/>
      <c r="R238" s="109"/>
      <c r="S238" s="65"/>
      <c r="T238" s="78"/>
      <c r="U238" s="80"/>
      <c r="V238" s="78"/>
      <c r="W238" s="79"/>
      <c r="X238" s="80"/>
      <c r="Y238" s="86"/>
      <c r="Z238" s="86"/>
      <c r="AA238" s="86"/>
      <c r="AB238" s="86"/>
      <c r="AC238" s="86"/>
    </row>
    <row r="239" customHeight="1" spans="2:29">
      <c r="B239" s="57"/>
      <c r="C239" s="55"/>
      <c r="D239" s="101"/>
      <c r="E239" s="57"/>
      <c r="F239" s="58"/>
      <c r="G239" s="55"/>
      <c r="H239" s="59"/>
      <c r="I239" s="93"/>
      <c r="J239" s="107"/>
      <c r="K239" s="108"/>
      <c r="L239" s="106"/>
      <c r="M239" s="95"/>
      <c r="N239" s="96"/>
      <c r="O239" s="96"/>
      <c r="P239" s="96"/>
      <c r="Q239" s="96"/>
      <c r="R239" s="109"/>
      <c r="S239" s="65"/>
      <c r="T239" s="78"/>
      <c r="U239" s="80"/>
      <c r="V239" s="78"/>
      <c r="W239" s="79"/>
      <c r="X239" s="80"/>
      <c r="Y239" s="86"/>
      <c r="Z239" s="86"/>
      <c r="AA239" s="86"/>
      <c r="AB239" s="86"/>
      <c r="AC239" s="86"/>
    </row>
    <row r="240" customHeight="1" spans="2:29">
      <c r="B240" s="54"/>
      <c r="C240" s="55"/>
      <c r="D240" s="101"/>
      <c r="E240" s="57"/>
      <c r="F240" s="58"/>
      <c r="G240" s="55"/>
      <c r="H240" s="59"/>
      <c r="I240" s="93"/>
      <c r="J240" s="107"/>
      <c r="K240" s="108"/>
      <c r="L240" s="106"/>
      <c r="M240" s="95"/>
      <c r="N240" s="96"/>
      <c r="O240" s="96"/>
      <c r="P240" s="96"/>
      <c r="Q240" s="96"/>
      <c r="R240" s="109"/>
      <c r="S240" s="65"/>
      <c r="T240" s="78"/>
      <c r="U240" s="80"/>
      <c r="V240" s="78"/>
      <c r="W240" s="79"/>
      <c r="X240" s="80"/>
      <c r="Y240" s="86"/>
      <c r="Z240" s="86"/>
      <c r="AA240" s="86"/>
      <c r="AB240" s="86"/>
      <c r="AC240" s="86"/>
    </row>
    <row r="241" customHeight="1" spans="2:29">
      <c r="B241" s="54"/>
      <c r="C241" s="55"/>
      <c r="D241" s="101"/>
      <c r="E241" s="57"/>
      <c r="F241" s="58"/>
      <c r="G241" s="55"/>
      <c r="H241" s="59"/>
      <c r="I241" s="93"/>
      <c r="J241" s="107"/>
      <c r="K241" s="108"/>
      <c r="L241" s="106"/>
      <c r="M241" s="95"/>
      <c r="N241" s="96"/>
      <c r="O241" s="96"/>
      <c r="P241" s="96"/>
      <c r="Q241" s="96"/>
      <c r="R241" s="109"/>
      <c r="S241" s="65"/>
      <c r="T241" s="78"/>
      <c r="U241" s="80"/>
      <c r="V241" s="78"/>
      <c r="W241" s="79"/>
      <c r="X241" s="80"/>
      <c r="Y241" s="86"/>
      <c r="Z241" s="86"/>
      <c r="AA241" s="86"/>
      <c r="AB241" s="86"/>
      <c r="AC241" s="86"/>
    </row>
    <row r="242" customHeight="1" spans="2:29">
      <c r="B242" s="57"/>
      <c r="C242" s="55"/>
      <c r="D242" s="101"/>
      <c r="E242" s="57"/>
      <c r="F242" s="58"/>
      <c r="G242" s="55"/>
      <c r="H242" s="59"/>
      <c r="I242" s="93"/>
      <c r="J242" s="107"/>
      <c r="K242" s="108"/>
      <c r="L242" s="106"/>
      <c r="M242" s="95"/>
      <c r="N242" s="96"/>
      <c r="O242" s="96"/>
      <c r="P242" s="96"/>
      <c r="Q242" s="96"/>
      <c r="R242" s="109"/>
      <c r="S242" s="65"/>
      <c r="T242" s="78"/>
      <c r="U242" s="80"/>
      <c r="V242" s="78"/>
      <c r="W242" s="79"/>
      <c r="X242" s="80"/>
      <c r="Y242" s="86"/>
      <c r="Z242" s="86"/>
      <c r="AA242" s="86"/>
      <c r="AB242" s="86"/>
      <c r="AC242" s="86"/>
    </row>
    <row r="243" customHeight="1" spans="2:29">
      <c r="B243" s="57"/>
      <c r="C243" s="55"/>
      <c r="D243" s="101"/>
      <c r="E243" s="57"/>
      <c r="F243" s="58"/>
      <c r="G243" s="55"/>
      <c r="H243" s="59"/>
      <c r="I243" s="93"/>
      <c r="J243" s="107"/>
      <c r="K243" s="108"/>
      <c r="L243" s="106"/>
      <c r="M243" s="95"/>
      <c r="N243" s="96"/>
      <c r="O243" s="96"/>
      <c r="P243" s="96"/>
      <c r="Q243" s="96"/>
      <c r="R243" s="109"/>
      <c r="S243" s="65"/>
      <c r="T243" s="78"/>
      <c r="U243" s="80"/>
      <c r="V243" s="78"/>
      <c r="W243" s="79"/>
      <c r="X243" s="80"/>
      <c r="Y243" s="86"/>
      <c r="Z243" s="86"/>
      <c r="AA243" s="86"/>
      <c r="AB243" s="86"/>
      <c r="AC243" s="86"/>
    </row>
    <row r="244" customHeight="1" spans="2:29">
      <c r="B244" s="57"/>
      <c r="C244" s="55"/>
      <c r="D244" s="101"/>
      <c r="E244" s="57"/>
      <c r="F244" s="58"/>
      <c r="G244" s="55"/>
      <c r="H244" s="59"/>
      <c r="I244" s="93"/>
      <c r="J244" s="107"/>
      <c r="K244" s="108"/>
      <c r="L244" s="106"/>
      <c r="M244" s="95"/>
      <c r="N244" s="96"/>
      <c r="O244" s="96"/>
      <c r="P244" s="96"/>
      <c r="Q244" s="96"/>
      <c r="R244" s="109"/>
      <c r="S244" s="65"/>
      <c r="T244" s="78"/>
      <c r="U244" s="80"/>
      <c r="V244" s="78"/>
      <c r="W244" s="79"/>
      <c r="X244" s="80"/>
      <c r="Y244" s="86"/>
      <c r="Z244" s="86"/>
      <c r="AA244" s="86"/>
      <c r="AB244" s="86"/>
      <c r="AC244" s="86"/>
    </row>
    <row r="245" customHeight="1" spans="2:29">
      <c r="B245" s="54"/>
      <c r="C245" s="55"/>
      <c r="D245" s="101"/>
      <c r="E245" s="57"/>
      <c r="F245" s="58"/>
      <c r="G245" s="55"/>
      <c r="H245" s="59"/>
      <c r="I245" s="93"/>
      <c r="J245" s="107"/>
      <c r="K245" s="108"/>
      <c r="L245" s="106"/>
      <c r="M245" s="95"/>
      <c r="N245" s="96"/>
      <c r="O245" s="96"/>
      <c r="P245" s="96"/>
      <c r="Q245" s="96"/>
      <c r="R245" s="109"/>
      <c r="S245" s="65"/>
      <c r="T245" s="78"/>
      <c r="U245" s="80"/>
      <c r="V245" s="78"/>
      <c r="W245" s="79"/>
      <c r="X245" s="80"/>
      <c r="Y245" s="86"/>
      <c r="Z245" s="86"/>
      <c r="AA245" s="86"/>
      <c r="AB245" s="86"/>
      <c r="AC245" s="86"/>
    </row>
    <row r="246" customHeight="1" spans="2:29">
      <c r="B246" s="54"/>
      <c r="C246" s="55"/>
      <c r="D246" s="101"/>
      <c r="E246" s="57"/>
      <c r="F246" s="58"/>
      <c r="G246" s="55"/>
      <c r="H246" s="59"/>
      <c r="I246" s="93"/>
      <c r="J246" s="107"/>
      <c r="K246" s="108"/>
      <c r="L246" s="106"/>
      <c r="M246" s="95"/>
      <c r="N246" s="96"/>
      <c r="O246" s="96"/>
      <c r="P246" s="96"/>
      <c r="Q246" s="96"/>
      <c r="R246" s="109"/>
      <c r="S246" s="65"/>
      <c r="T246" s="78"/>
      <c r="U246" s="80"/>
      <c r="V246" s="78"/>
      <c r="W246" s="79"/>
      <c r="X246" s="80"/>
      <c r="Y246" s="86"/>
      <c r="Z246" s="86"/>
      <c r="AA246" s="86"/>
      <c r="AB246" s="86"/>
      <c r="AC246" s="86"/>
    </row>
    <row r="247" customHeight="1" spans="2:29">
      <c r="B247" s="57"/>
      <c r="C247" s="55"/>
      <c r="D247" s="101"/>
      <c r="E247" s="57"/>
      <c r="F247" s="58"/>
      <c r="G247" s="55"/>
      <c r="H247" s="59"/>
      <c r="I247" s="93"/>
      <c r="J247" s="107"/>
      <c r="K247" s="108"/>
      <c r="L247" s="106"/>
      <c r="M247" s="95"/>
      <c r="N247" s="96"/>
      <c r="O247" s="96"/>
      <c r="P247" s="96"/>
      <c r="Q247" s="96"/>
      <c r="R247" s="109"/>
      <c r="S247" s="65"/>
      <c r="T247" s="78"/>
      <c r="U247" s="80"/>
      <c r="V247" s="78"/>
      <c r="W247" s="79"/>
      <c r="X247" s="80"/>
      <c r="Y247" s="86"/>
      <c r="Z247" s="86"/>
      <c r="AA247" s="86"/>
      <c r="AB247" s="86"/>
      <c r="AC247" s="86"/>
    </row>
    <row r="248" customHeight="1" spans="2:29">
      <c r="B248" s="57"/>
      <c r="C248" s="55"/>
      <c r="D248" s="101"/>
      <c r="E248" s="57"/>
      <c r="F248" s="58"/>
      <c r="G248" s="55"/>
      <c r="H248" s="59"/>
      <c r="I248" s="93"/>
      <c r="J248" s="107"/>
      <c r="K248" s="108"/>
      <c r="L248" s="106"/>
      <c r="M248" s="95"/>
      <c r="N248" s="96"/>
      <c r="O248" s="96"/>
      <c r="P248" s="96"/>
      <c r="Q248" s="96"/>
      <c r="R248" s="109"/>
      <c r="S248" s="65"/>
      <c r="T248" s="78"/>
      <c r="U248" s="80"/>
      <c r="V248" s="78"/>
      <c r="W248" s="79"/>
      <c r="X248" s="80"/>
      <c r="Y248" s="86"/>
      <c r="Z248" s="86"/>
      <c r="AA248" s="86"/>
      <c r="AB248" s="86"/>
      <c r="AC248" s="86"/>
    </row>
    <row r="249" customHeight="1" spans="2:29">
      <c r="B249" s="54"/>
      <c r="C249" s="55"/>
      <c r="D249" s="101"/>
      <c r="E249" s="57"/>
      <c r="F249" s="58"/>
      <c r="G249" s="55"/>
      <c r="H249" s="59"/>
      <c r="I249" s="93"/>
      <c r="J249" s="107"/>
      <c r="K249" s="108"/>
      <c r="L249" s="106"/>
      <c r="M249" s="95"/>
      <c r="N249" s="96"/>
      <c r="O249" s="96"/>
      <c r="P249" s="96"/>
      <c r="Q249" s="96"/>
      <c r="R249" s="109"/>
      <c r="S249" s="65"/>
      <c r="T249" s="78"/>
      <c r="U249" s="80"/>
      <c r="V249" s="78"/>
      <c r="W249" s="79"/>
      <c r="X249" s="80"/>
      <c r="Y249" s="86"/>
      <c r="Z249" s="86"/>
      <c r="AA249" s="86"/>
      <c r="AB249" s="86"/>
      <c r="AC249" s="86"/>
    </row>
    <row r="250" customHeight="1" spans="2:29">
      <c r="B250" s="54"/>
      <c r="C250" s="55"/>
      <c r="D250" s="101"/>
      <c r="E250" s="57"/>
      <c r="F250" s="58"/>
      <c r="G250" s="55"/>
      <c r="H250" s="59"/>
      <c r="I250" s="93"/>
      <c r="J250" s="107"/>
      <c r="K250" s="108"/>
      <c r="L250" s="106"/>
      <c r="M250" s="95"/>
      <c r="N250" s="96"/>
      <c r="O250" s="96"/>
      <c r="P250" s="96"/>
      <c r="Q250" s="96"/>
      <c r="R250" s="109"/>
      <c r="S250" s="65"/>
      <c r="T250" s="78"/>
      <c r="U250" s="80"/>
      <c r="V250" s="78"/>
      <c r="W250" s="79"/>
      <c r="X250" s="80"/>
      <c r="Y250" s="86"/>
      <c r="Z250" s="86"/>
      <c r="AA250" s="86"/>
      <c r="AB250" s="86"/>
      <c r="AC250" s="86"/>
    </row>
    <row r="251" customHeight="1" spans="2:29">
      <c r="B251" s="54"/>
      <c r="C251" s="55"/>
      <c r="D251" s="101"/>
      <c r="E251" s="89"/>
      <c r="F251" s="58"/>
      <c r="G251" s="55"/>
      <c r="H251" s="59"/>
      <c r="I251" s="93"/>
      <c r="J251" s="107"/>
      <c r="K251" s="108"/>
      <c r="L251" s="106"/>
      <c r="M251" s="95"/>
      <c r="N251" s="96"/>
      <c r="O251" s="96"/>
      <c r="P251" s="96"/>
      <c r="Q251" s="96"/>
      <c r="R251" s="109"/>
      <c r="S251" s="65"/>
      <c r="T251" s="78"/>
      <c r="U251" s="80"/>
      <c r="V251" s="78"/>
      <c r="W251" s="79"/>
      <c r="X251" s="80"/>
      <c r="Y251" s="86"/>
      <c r="Z251" s="86"/>
      <c r="AA251" s="86"/>
      <c r="AB251" s="86"/>
      <c r="AC251" s="86"/>
    </row>
    <row r="252" customHeight="1" spans="2:29">
      <c r="B252" s="57"/>
      <c r="C252" s="55"/>
      <c r="D252" s="101"/>
      <c r="E252" s="89"/>
      <c r="F252" s="58"/>
      <c r="G252" s="55"/>
      <c r="H252" s="59"/>
      <c r="I252" s="93"/>
      <c r="J252" s="107"/>
      <c r="K252" s="108"/>
      <c r="L252" s="106"/>
      <c r="M252" s="95"/>
      <c r="N252" s="96"/>
      <c r="O252" s="96"/>
      <c r="P252" s="96"/>
      <c r="Q252" s="96"/>
      <c r="R252" s="109"/>
      <c r="S252" s="65"/>
      <c r="T252" s="78"/>
      <c r="U252" s="80"/>
      <c r="V252" s="78"/>
      <c r="W252" s="79"/>
      <c r="X252" s="80"/>
      <c r="Y252" s="86"/>
      <c r="Z252" s="86"/>
      <c r="AA252" s="86"/>
      <c r="AB252" s="86"/>
      <c r="AC252" s="86"/>
    </row>
    <row r="253" customHeight="1" spans="2:29">
      <c r="B253" s="54"/>
      <c r="C253" s="55"/>
      <c r="D253" s="101"/>
      <c r="E253" s="57"/>
      <c r="F253" s="58"/>
      <c r="G253" s="55"/>
      <c r="H253" s="59"/>
      <c r="I253" s="93"/>
      <c r="J253" s="107"/>
      <c r="K253" s="108"/>
      <c r="L253" s="106"/>
      <c r="M253" s="95"/>
      <c r="N253" s="96"/>
      <c r="O253" s="96"/>
      <c r="P253" s="96"/>
      <c r="Q253" s="96"/>
      <c r="R253" s="109"/>
      <c r="S253" s="65"/>
      <c r="T253" s="78"/>
      <c r="U253" s="80"/>
      <c r="V253" s="78"/>
      <c r="W253" s="79"/>
      <c r="X253" s="80"/>
      <c r="Y253" s="86"/>
      <c r="Z253" s="86"/>
      <c r="AA253" s="86"/>
      <c r="AB253" s="86"/>
      <c r="AC253" s="86"/>
    </row>
    <row r="254" customHeight="1" spans="2:29">
      <c r="B254" s="57"/>
      <c r="C254" s="55"/>
      <c r="D254" s="101"/>
      <c r="E254" s="57"/>
      <c r="F254" s="58"/>
      <c r="G254" s="55"/>
      <c r="H254" s="59"/>
      <c r="I254" s="93"/>
      <c r="J254" s="107"/>
      <c r="K254" s="108"/>
      <c r="L254" s="106"/>
      <c r="M254" s="95"/>
      <c r="N254" s="96"/>
      <c r="O254" s="96"/>
      <c r="P254" s="96"/>
      <c r="Q254" s="96"/>
      <c r="R254" s="109"/>
      <c r="S254" s="65"/>
      <c r="T254" s="78"/>
      <c r="U254" s="80"/>
      <c r="V254" s="78"/>
      <c r="W254" s="79"/>
      <c r="X254" s="80"/>
      <c r="Y254" s="86"/>
      <c r="Z254" s="86"/>
      <c r="AA254" s="86"/>
      <c r="AB254" s="86"/>
      <c r="AC254" s="86"/>
    </row>
    <row r="255" customHeight="1" spans="2:29">
      <c r="B255" s="54"/>
      <c r="C255" s="55"/>
      <c r="D255" s="101"/>
      <c r="E255" s="57"/>
      <c r="F255" s="58"/>
      <c r="G255" s="55"/>
      <c r="H255" s="59"/>
      <c r="I255" s="93"/>
      <c r="J255" s="107"/>
      <c r="K255" s="108"/>
      <c r="L255" s="106"/>
      <c r="M255" s="95"/>
      <c r="N255" s="96"/>
      <c r="O255" s="96"/>
      <c r="P255" s="96"/>
      <c r="Q255" s="96"/>
      <c r="R255" s="109"/>
      <c r="S255" s="65"/>
      <c r="T255" s="78"/>
      <c r="U255" s="80"/>
      <c r="V255" s="78"/>
      <c r="W255" s="79"/>
      <c r="X255" s="80"/>
      <c r="Y255" s="86"/>
      <c r="Z255" s="86"/>
      <c r="AA255" s="86"/>
      <c r="AB255" s="86"/>
      <c r="AC255" s="86"/>
    </row>
    <row r="256" customHeight="1" spans="2:29">
      <c r="B256" s="54"/>
      <c r="C256" s="55"/>
      <c r="D256" s="101"/>
      <c r="E256" s="57"/>
      <c r="F256" s="58"/>
      <c r="G256" s="110"/>
      <c r="H256" s="111"/>
      <c r="I256" s="93"/>
      <c r="J256" s="107"/>
      <c r="K256" s="108"/>
      <c r="L256" s="106"/>
      <c r="M256" s="95"/>
      <c r="N256" s="96"/>
      <c r="O256" s="96"/>
      <c r="P256" s="96"/>
      <c r="Q256" s="96"/>
      <c r="R256" s="109"/>
      <c r="S256" s="65"/>
      <c r="T256" s="78"/>
      <c r="U256" s="80"/>
      <c r="V256" s="78"/>
      <c r="W256" s="79"/>
      <c r="X256" s="80"/>
      <c r="Y256" s="86"/>
      <c r="Z256" s="86"/>
      <c r="AA256" s="86"/>
      <c r="AB256" s="86"/>
      <c r="AC256" s="86"/>
    </row>
    <row r="257" customHeight="1" spans="2:29">
      <c r="B257" s="57"/>
      <c r="C257" s="55"/>
      <c r="D257" s="101"/>
      <c r="E257" s="57"/>
      <c r="F257" s="58"/>
      <c r="G257" s="55"/>
      <c r="H257" s="59"/>
      <c r="I257" s="93"/>
      <c r="J257" s="107"/>
      <c r="K257" s="108"/>
      <c r="L257" s="106"/>
      <c r="M257" s="95"/>
      <c r="N257" s="96"/>
      <c r="O257" s="96"/>
      <c r="P257" s="96"/>
      <c r="Q257" s="96"/>
      <c r="R257" s="109"/>
      <c r="S257" s="65"/>
      <c r="T257" s="78"/>
      <c r="U257" s="80"/>
      <c r="V257" s="78"/>
      <c r="W257" s="79"/>
      <c r="X257" s="80"/>
      <c r="Y257" s="86"/>
      <c r="Z257" s="86"/>
      <c r="AA257" s="86"/>
      <c r="AB257" s="86"/>
      <c r="AC257" s="86"/>
    </row>
    <row r="258" customHeight="1" spans="2:29">
      <c r="B258" s="57"/>
      <c r="C258" s="55"/>
      <c r="D258" s="101"/>
      <c r="E258" s="57"/>
      <c r="F258" s="58"/>
      <c r="G258" s="55"/>
      <c r="H258" s="59"/>
      <c r="I258" s="93"/>
      <c r="J258" s="107"/>
      <c r="K258" s="108"/>
      <c r="L258" s="106"/>
      <c r="M258" s="95"/>
      <c r="N258" s="96"/>
      <c r="O258" s="96"/>
      <c r="P258" s="96"/>
      <c r="Q258" s="96"/>
      <c r="R258" s="109"/>
      <c r="S258" s="65"/>
      <c r="T258" s="78"/>
      <c r="U258" s="80"/>
      <c r="V258" s="78"/>
      <c r="W258" s="79"/>
      <c r="X258" s="80"/>
      <c r="Y258" s="86"/>
      <c r="Z258" s="86"/>
      <c r="AA258" s="86"/>
      <c r="AB258" s="86"/>
      <c r="AC258" s="86"/>
    </row>
    <row r="259" customHeight="1" spans="2:29">
      <c r="B259" s="57"/>
      <c r="C259" s="55"/>
      <c r="D259" s="101"/>
      <c r="E259" s="57"/>
      <c r="F259" s="58"/>
      <c r="G259" s="55"/>
      <c r="H259" s="59"/>
      <c r="I259" s="93"/>
      <c r="J259" s="107"/>
      <c r="K259" s="108"/>
      <c r="L259" s="106"/>
      <c r="M259" s="95"/>
      <c r="N259" s="96"/>
      <c r="O259" s="96"/>
      <c r="P259" s="96"/>
      <c r="Q259" s="96"/>
      <c r="R259" s="109"/>
      <c r="S259" s="65"/>
      <c r="T259" s="78"/>
      <c r="U259" s="80"/>
      <c r="V259" s="78"/>
      <c r="W259" s="79"/>
      <c r="X259" s="80"/>
      <c r="Y259" s="86"/>
      <c r="Z259" s="86"/>
      <c r="AA259" s="86"/>
      <c r="AB259" s="86"/>
      <c r="AC259" s="86"/>
    </row>
    <row r="260" customHeight="1" spans="2:29">
      <c r="B260" s="54"/>
      <c r="C260" s="55"/>
      <c r="D260" s="101"/>
      <c r="E260" s="57"/>
      <c r="F260" s="58"/>
      <c r="G260" s="55"/>
      <c r="H260" s="59"/>
      <c r="I260" s="93"/>
      <c r="J260" s="107"/>
      <c r="K260" s="108"/>
      <c r="L260" s="106"/>
      <c r="M260" s="95"/>
      <c r="N260" s="96"/>
      <c r="O260" s="96"/>
      <c r="P260" s="96"/>
      <c r="Q260" s="96"/>
      <c r="R260" s="109"/>
      <c r="S260" s="65"/>
      <c r="T260" s="78"/>
      <c r="U260" s="80"/>
      <c r="V260" s="78"/>
      <c r="W260" s="79"/>
      <c r="X260" s="80"/>
      <c r="Y260" s="86"/>
      <c r="Z260" s="86"/>
      <c r="AA260" s="86"/>
      <c r="AB260" s="86"/>
      <c r="AC260" s="86"/>
    </row>
    <row r="261" customHeight="1" spans="2:29">
      <c r="B261" s="54"/>
      <c r="C261" s="55"/>
      <c r="D261" s="101"/>
      <c r="E261" s="57"/>
      <c r="F261" s="58"/>
      <c r="G261" s="55"/>
      <c r="H261" s="59"/>
      <c r="I261" s="93"/>
      <c r="J261" s="107"/>
      <c r="K261" s="108"/>
      <c r="L261" s="106"/>
      <c r="M261" s="95"/>
      <c r="N261" s="96"/>
      <c r="O261" s="96"/>
      <c r="P261" s="96"/>
      <c r="Q261" s="96"/>
      <c r="R261" s="109"/>
      <c r="S261" s="65"/>
      <c r="T261" s="78"/>
      <c r="U261" s="80"/>
      <c r="V261" s="78"/>
      <c r="W261" s="79"/>
      <c r="X261" s="80"/>
      <c r="Y261" s="86"/>
      <c r="Z261" s="86"/>
      <c r="AA261" s="86"/>
      <c r="AB261" s="86"/>
      <c r="AC261" s="86"/>
    </row>
    <row r="262" customHeight="1" spans="2:29">
      <c r="B262" s="54"/>
      <c r="C262" s="55"/>
      <c r="D262" s="101"/>
      <c r="E262" s="57"/>
      <c r="F262" s="58"/>
      <c r="G262" s="55"/>
      <c r="H262" s="59"/>
      <c r="I262" s="93"/>
      <c r="J262" s="107"/>
      <c r="K262" s="108"/>
      <c r="L262" s="106"/>
      <c r="M262" s="95"/>
      <c r="N262" s="96"/>
      <c r="O262" s="96"/>
      <c r="P262" s="96"/>
      <c r="Q262" s="96"/>
      <c r="R262" s="109"/>
      <c r="S262" s="65"/>
      <c r="T262" s="78"/>
      <c r="U262" s="80"/>
      <c r="V262" s="78"/>
      <c r="W262" s="79"/>
      <c r="X262" s="80"/>
      <c r="Y262" s="86"/>
      <c r="Z262" s="86"/>
      <c r="AA262" s="86"/>
      <c r="AB262" s="86"/>
      <c r="AC262" s="86"/>
    </row>
    <row r="263" customHeight="1" spans="2:29">
      <c r="B263" s="57"/>
      <c r="C263" s="55"/>
      <c r="D263" s="101"/>
      <c r="E263" s="57"/>
      <c r="F263" s="58"/>
      <c r="G263" s="55"/>
      <c r="H263" s="59"/>
      <c r="I263" s="93"/>
      <c r="J263" s="107"/>
      <c r="K263" s="108"/>
      <c r="L263" s="106"/>
      <c r="M263" s="95"/>
      <c r="N263" s="96"/>
      <c r="O263" s="96"/>
      <c r="P263" s="96"/>
      <c r="Q263" s="96"/>
      <c r="R263" s="109"/>
      <c r="S263" s="65"/>
      <c r="T263" s="78"/>
      <c r="U263" s="80"/>
      <c r="V263" s="78"/>
      <c r="W263" s="79"/>
      <c r="X263" s="80"/>
      <c r="Y263" s="86"/>
      <c r="Z263" s="86"/>
      <c r="AA263" s="86"/>
      <c r="AB263" s="86"/>
      <c r="AC263" s="86"/>
    </row>
    <row r="264" customHeight="1" spans="2:29">
      <c r="B264" s="57"/>
      <c r="C264" s="55"/>
      <c r="D264" s="101"/>
      <c r="E264" s="112"/>
      <c r="F264" s="58"/>
      <c r="G264" s="55"/>
      <c r="H264" s="59"/>
      <c r="I264" s="93"/>
      <c r="J264" s="107"/>
      <c r="K264" s="108"/>
      <c r="L264" s="106"/>
      <c r="M264" s="95"/>
      <c r="N264" s="96"/>
      <c r="O264" s="96"/>
      <c r="P264" s="96"/>
      <c r="Q264" s="96"/>
      <c r="R264" s="109"/>
      <c r="S264" s="65"/>
      <c r="T264" s="78"/>
      <c r="U264" s="80"/>
      <c r="V264" s="78"/>
      <c r="W264" s="79"/>
      <c r="X264" s="80"/>
      <c r="Y264" s="86"/>
      <c r="Z264" s="86"/>
      <c r="AA264" s="86"/>
      <c r="AB264" s="86"/>
      <c r="AC264" s="86"/>
    </row>
    <row r="265" customHeight="1" spans="2:29">
      <c r="B265" s="54"/>
      <c r="C265" s="55"/>
      <c r="D265" s="101"/>
      <c r="E265" s="57"/>
      <c r="F265" s="58"/>
      <c r="G265" s="55"/>
      <c r="H265" s="59"/>
      <c r="I265" s="93"/>
      <c r="J265" s="107"/>
      <c r="K265" s="108"/>
      <c r="L265" s="106"/>
      <c r="M265" s="95"/>
      <c r="N265" s="96"/>
      <c r="O265" s="96"/>
      <c r="P265" s="96"/>
      <c r="Q265" s="96"/>
      <c r="R265" s="109"/>
      <c r="S265" s="65"/>
      <c r="T265" s="78"/>
      <c r="U265" s="80"/>
      <c r="V265" s="78"/>
      <c r="W265" s="79"/>
      <c r="X265" s="80"/>
      <c r="Y265" s="86"/>
      <c r="Z265" s="86"/>
      <c r="AA265" s="86"/>
      <c r="AB265" s="86"/>
      <c r="AC265" s="86"/>
    </row>
    <row r="266" customHeight="1" spans="2:29">
      <c r="B266" s="57"/>
      <c r="C266" s="55"/>
      <c r="D266" s="101"/>
      <c r="E266" s="57"/>
      <c r="F266" s="58"/>
      <c r="G266" s="55"/>
      <c r="H266" s="59"/>
      <c r="I266" s="93"/>
      <c r="J266" s="107"/>
      <c r="K266" s="108"/>
      <c r="L266" s="106"/>
      <c r="M266" s="95"/>
      <c r="N266" s="96"/>
      <c r="O266" s="96"/>
      <c r="P266" s="96"/>
      <c r="Q266" s="96"/>
      <c r="R266" s="109"/>
      <c r="S266" s="65"/>
      <c r="T266" s="78"/>
      <c r="U266" s="80"/>
      <c r="V266" s="78"/>
      <c r="W266" s="79"/>
      <c r="X266" s="80"/>
      <c r="Y266" s="86"/>
      <c r="Z266" s="86"/>
      <c r="AA266" s="86"/>
      <c r="AB266" s="86"/>
      <c r="AC266" s="86"/>
    </row>
    <row r="267" customHeight="1" spans="2:29">
      <c r="B267" s="57"/>
      <c r="C267" s="55"/>
      <c r="D267" s="101"/>
      <c r="E267" s="57"/>
      <c r="F267" s="58"/>
      <c r="G267" s="55"/>
      <c r="H267" s="59"/>
      <c r="I267" s="93"/>
      <c r="J267" s="107"/>
      <c r="K267" s="108"/>
      <c r="L267" s="106"/>
      <c r="M267" s="95"/>
      <c r="N267" s="96"/>
      <c r="O267" s="96"/>
      <c r="P267" s="96"/>
      <c r="Q267" s="96"/>
      <c r="R267" s="109"/>
      <c r="S267" s="65"/>
      <c r="T267" s="78"/>
      <c r="U267" s="80"/>
      <c r="V267" s="78"/>
      <c r="W267" s="79"/>
      <c r="X267" s="80"/>
      <c r="Y267" s="86"/>
      <c r="Z267" s="86"/>
      <c r="AA267" s="86"/>
      <c r="AB267" s="86"/>
      <c r="AC267" s="86"/>
    </row>
    <row r="268" customHeight="1" spans="2:29">
      <c r="B268" s="57"/>
      <c r="C268" s="55"/>
      <c r="D268" s="101"/>
      <c r="E268" s="57"/>
      <c r="F268" s="58"/>
      <c r="G268" s="55"/>
      <c r="H268" s="59"/>
      <c r="I268" s="93"/>
      <c r="J268" s="107"/>
      <c r="K268" s="108"/>
      <c r="L268" s="106"/>
      <c r="M268" s="95"/>
      <c r="N268" s="96"/>
      <c r="O268" s="96"/>
      <c r="P268" s="96"/>
      <c r="Q268" s="96"/>
      <c r="R268" s="109"/>
      <c r="S268" s="65"/>
      <c r="T268" s="78"/>
      <c r="U268" s="80"/>
      <c r="V268" s="78"/>
      <c r="W268" s="79"/>
      <c r="X268" s="80"/>
      <c r="Y268" s="86"/>
      <c r="Z268" s="86"/>
      <c r="AA268" s="86"/>
      <c r="AB268" s="86"/>
      <c r="AC268" s="86"/>
    </row>
    <row r="269" customHeight="1" spans="2:29">
      <c r="B269" s="57"/>
      <c r="C269" s="55"/>
      <c r="D269" s="101"/>
      <c r="E269" s="57"/>
      <c r="F269" s="58"/>
      <c r="G269" s="55"/>
      <c r="H269" s="59"/>
      <c r="I269" s="93"/>
      <c r="J269" s="107"/>
      <c r="K269" s="108"/>
      <c r="L269" s="106"/>
      <c r="M269" s="95"/>
      <c r="N269" s="96"/>
      <c r="O269" s="96"/>
      <c r="P269" s="96"/>
      <c r="Q269" s="96"/>
      <c r="R269" s="109"/>
      <c r="S269" s="65"/>
      <c r="T269" s="78"/>
      <c r="U269" s="80"/>
      <c r="V269" s="78"/>
      <c r="W269" s="79"/>
      <c r="X269" s="80"/>
      <c r="Y269" s="86"/>
      <c r="Z269" s="86"/>
      <c r="AA269" s="86"/>
      <c r="AB269" s="86"/>
      <c r="AC269" s="86"/>
    </row>
    <row r="270" customHeight="1" spans="2:29">
      <c r="B270" s="54"/>
      <c r="C270" s="55"/>
      <c r="D270" s="101"/>
      <c r="E270" s="57"/>
      <c r="F270" s="58"/>
      <c r="G270" s="55"/>
      <c r="H270" s="59"/>
      <c r="I270" s="93"/>
      <c r="J270" s="107"/>
      <c r="K270" s="108"/>
      <c r="L270" s="106"/>
      <c r="M270" s="95"/>
      <c r="N270" s="96"/>
      <c r="O270" s="96"/>
      <c r="P270" s="96"/>
      <c r="Q270" s="96"/>
      <c r="R270" s="109"/>
      <c r="S270" s="65"/>
      <c r="T270" s="78"/>
      <c r="U270" s="80"/>
      <c r="V270" s="78"/>
      <c r="W270" s="79"/>
      <c r="X270" s="80"/>
      <c r="Y270" s="86"/>
      <c r="Z270" s="86"/>
      <c r="AA270" s="86"/>
      <c r="AB270" s="86"/>
      <c r="AC270" s="86"/>
    </row>
    <row r="271" customHeight="1" spans="2:29">
      <c r="B271" s="54"/>
      <c r="C271" s="55"/>
      <c r="D271" s="101"/>
      <c r="E271" s="57"/>
      <c r="F271" s="58"/>
      <c r="G271" s="55"/>
      <c r="H271" s="59"/>
      <c r="I271" s="93"/>
      <c r="J271" s="107"/>
      <c r="K271" s="108"/>
      <c r="L271" s="106"/>
      <c r="M271" s="95"/>
      <c r="N271" s="96"/>
      <c r="O271" s="96"/>
      <c r="P271" s="96"/>
      <c r="Q271" s="96"/>
      <c r="R271" s="109"/>
      <c r="S271" s="65"/>
      <c r="T271" s="78"/>
      <c r="U271" s="80"/>
      <c r="V271" s="78"/>
      <c r="W271" s="79"/>
      <c r="X271" s="80"/>
      <c r="Y271" s="86"/>
      <c r="Z271" s="86"/>
      <c r="AA271" s="86"/>
      <c r="AB271" s="86"/>
      <c r="AC271" s="86"/>
    </row>
    <row r="272" customHeight="1" spans="2:29">
      <c r="B272" s="54"/>
      <c r="C272" s="55"/>
      <c r="D272" s="101"/>
      <c r="E272" s="57"/>
      <c r="F272" s="58"/>
      <c r="G272" s="55"/>
      <c r="H272" s="59"/>
      <c r="I272" s="93"/>
      <c r="J272" s="107"/>
      <c r="K272" s="108"/>
      <c r="L272" s="106"/>
      <c r="M272" s="95"/>
      <c r="N272" s="96"/>
      <c r="O272" s="96"/>
      <c r="P272" s="96"/>
      <c r="Q272" s="96"/>
      <c r="R272" s="109"/>
      <c r="S272" s="65"/>
      <c r="T272" s="78"/>
      <c r="U272" s="80"/>
      <c r="V272" s="78"/>
      <c r="W272" s="79"/>
      <c r="X272" s="80"/>
      <c r="Y272" s="86"/>
      <c r="Z272" s="86"/>
      <c r="AA272" s="86"/>
      <c r="AB272" s="86"/>
      <c r="AC272" s="86"/>
    </row>
    <row r="273" customHeight="1" spans="2:29">
      <c r="B273" s="57"/>
      <c r="C273" s="55"/>
      <c r="D273" s="101"/>
      <c r="E273" s="57"/>
      <c r="F273" s="58"/>
      <c r="G273" s="55"/>
      <c r="H273" s="59"/>
      <c r="I273" s="93"/>
      <c r="J273" s="107"/>
      <c r="K273" s="108"/>
      <c r="L273" s="106"/>
      <c r="M273" s="95"/>
      <c r="N273" s="96"/>
      <c r="O273" s="96"/>
      <c r="P273" s="96"/>
      <c r="Q273" s="96"/>
      <c r="R273" s="109"/>
      <c r="S273" s="65"/>
      <c r="T273" s="78"/>
      <c r="U273" s="80"/>
      <c r="V273" s="78"/>
      <c r="W273" s="79"/>
      <c r="X273" s="80"/>
      <c r="Y273" s="86"/>
      <c r="Z273" s="86"/>
      <c r="AA273" s="86"/>
      <c r="AB273" s="86"/>
      <c r="AC273" s="86"/>
    </row>
    <row r="274" customHeight="1" spans="2:29">
      <c r="B274" s="54"/>
      <c r="C274" s="55"/>
      <c r="D274" s="101"/>
      <c r="E274" s="57"/>
      <c r="F274" s="58"/>
      <c r="G274" s="55"/>
      <c r="H274" s="59"/>
      <c r="I274" s="93"/>
      <c r="J274" s="107"/>
      <c r="K274" s="108"/>
      <c r="L274" s="106"/>
      <c r="M274" s="95"/>
      <c r="N274" s="96"/>
      <c r="O274" s="96"/>
      <c r="P274" s="96"/>
      <c r="Q274" s="96"/>
      <c r="R274" s="109"/>
      <c r="S274" s="65"/>
      <c r="T274" s="78"/>
      <c r="U274" s="80"/>
      <c r="V274" s="78"/>
      <c r="W274" s="79"/>
      <c r="X274" s="80"/>
      <c r="Y274" s="86"/>
      <c r="Z274" s="86"/>
      <c r="AA274" s="86"/>
      <c r="AB274" s="86"/>
      <c r="AC274" s="86"/>
    </row>
    <row r="275" customHeight="1" spans="2:29">
      <c r="B275" s="57"/>
      <c r="C275" s="55"/>
      <c r="D275" s="101"/>
      <c r="E275" s="57"/>
      <c r="F275" s="58"/>
      <c r="G275" s="55"/>
      <c r="H275" s="59"/>
      <c r="I275" s="93"/>
      <c r="J275" s="107"/>
      <c r="K275" s="108"/>
      <c r="L275" s="106"/>
      <c r="M275" s="95"/>
      <c r="N275" s="96"/>
      <c r="O275" s="96"/>
      <c r="P275" s="96"/>
      <c r="Q275" s="96"/>
      <c r="R275" s="109"/>
      <c r="S275" s="65"/>
      <c r="T275" s="78"/>
      <c r="U275" s="80"/>
      <c r="V275" s="78"/>
      <c r="W275" s="79"/>
      <c r="X275" s="80"/>
      <c r="Y275" s="86"/>
      <c r="Z275" s="86"/>
      <c r="AA275" s="86"/>
      <c r="AB275" s="86"/>
      <c r="AC275" s="86"/>
    </row>
    <row r="276" customHeight="1" spans="2:29">
      <c r="B276" s="54"/>
      <c r="C276" s="55"/>
      <c r="D276" s="101"/>
      <c r="E276" s="57"/>
      <c r="F276" s="58"/>
      <c r="G276" s="55"/>
      <c r="H276" s="59"/>
      <c r="I276" s="93"/>
      <c r="J276" s="55"/>
      <c r="K276" s="59"/>
      <c r="L276" s="106"/>
      <c r="M276" s="95"/>
      <c r="N276" s="96"/>
      <c r="O276" s="96"/>
      <c r="P276" s="96"/>
      <c r="Q276" s="96"/>
      <c r="R276" s="109"/>
      <c r="S276" s="65"/>
      <c r="T276" s="78"/>
      <c r="U276" s="80"/>
      <c r="V276" s="78"/>
      <c r="W276" s="79"/>
      <c r="X276" s="80"/>
      <c r="Y276" s="86"/>
      <c r="Z276" s="86"/>
      <c r="AA276" s="86"/>
      <c r="AB276" s="86"/>
      <c r="AC276" s="86"/>
    </row>
    <row r="277" customHeight="1" spans="2:29">
      <c r="B277" s="57"/>
      <c r="C277" s="55"/>
      <c r="D277" s="101"/>
      <c r="E277" s="57"/>
      <c r="F277" s="58"/>
      <c r="G277" s="55"/>
      <c r="H277" s="59"/>
      <c r="I277" s="93"/>
      <c r="J277" s="55"/>
      <c r="K277" s="59"/>
      <c r="L277" s="106"/>
      <c r="M277" s="95"/>
      <c r="N277" s="96"/>
      <c r="O277" s="96"/>
      <c r="P277" s="96"/>
      <c r="Q277" s="96"/>
      <c r="R277" s="109"/>
      <c r="S277" s="65"/>
      <c r="T277" s="78"/>
      <c r="U277" s="80"/>
      <c r="V277" s="78"/>
      <c r="W277" s="79"/>
      <c r="X277" s="80"/>
      <c r="Y277" s="86"/>
      <c r="Z277" s="86"/>
      <c r="AA277" s="86"/>
      <c r="AB277" s="86"/>
      <c r="AC277" s="86"/>
    </row>
    <row r="278" customHeight="1" spans="2:29">
      <c r="B278" s="57"/>
      <c r="C278" s="55"/>
      <c r="D278" s="101"/>
      <c r="E278" s="57"/>
      <c r="F278" s="58"/>
      <c r="G278" s="55"/>
      <c r="H278" s="59"/>
      <c r="I278" s="93"/>
      <c r="J278" s="55"/>
      <c r="K278" s="59"/>
      <c r="L278" s="106"/>
      <c r="M278" s="106"/>
      <c r="N278" s="96"/>
      <c r="O278" s="96"/>
      <c r="P278" s="96"/>
      <c r="Q278" s="96"/>
      <c r="R278" s="109"/>
      <c r="S278" s="65"/>
      <c r="T278" s="78"/>
      <c r="U278" s="80"/>
      <c r="V278" s="80"/>
      <c r="W278" s="80"/>
      <c r="X278" s="80"/>
      <c r="Y278" s="86"/>
      <c r="Z278" s="86"/>
      <c r="AA278" s="86"/>
      <c r="AB278" s="86"/>
      <c r="AC278" s="86"/>
    </row>
    <row r="279" customHeight="1" spans="2:29">
      <c r="B279" s="54"/>
      <c r="C279" s="55"/>
      <c r="D279" s="101"/>
      <c r="E279" s="57"/>
      <c r="F279" s="58"/>
      <c r="G279" s="55"/>
      <c r="H279" s="59"/>
      <c r="I279" s="93"/>
      <c r="J279" s="55"/>
      <c r="K279" s="59"/>
      <c r="L279" s="106"/>
      <c r="M279" s="106"/>
      <c r="N279" s="96"/>
      <c r="O279" s="96"/>
      <c r="P279" s="96"/>
      <c r="Q279" s="96"/>
      <c r="R279" s="109"/>
      <c r="S279" s="65"/>
      <c r="T279" s="78"/>
      <c r="U279" s="80"/>
      <c r="V279" s="78"/>
      <c r="W279" s="79"/>
      <c r="X279" s="80"/>
      <c r="Y279" s="86"/>
      <c r="Z279" s="86"/>
      <c r="AA279" s="86"/>
      <c r="AB279" s="86"/>
      <c r="AC279" s="86"/>
    </row>
    <row r="280" customHeight="1" spans="2:29">
      <c r="B280" s="57"/>
      <c r="C280" s="55"/>
      <c r="D280" s="101"/>
      <c r="E280" s="57"/>
      <c r="F280" s="58"/>
      <c r="G280" s="55"/>
      <c r="H280" s="59"/>
      <c r="I280" s="93"/>
      <c r="J280" s="55"/>
      <c r="K280" s="59"/>
      <c r="L280" s="106"/>
      <c r="M280" s="106"/>
      <c r="N280" s="96"/>
      <c r="O280" s="96"/>
      <c r="P280" s="96"/>
      <c r="Q280" s="96"/>
      <c r="R280" s="109"/>
      <c r="S280" s="65"/>
      <c r="T280" s="78"/>
      <c r="U280" s="80"/>
      <c r="V280" s="78"/>
      <c r="W280" s="79"/>
      <c r="X280" s="80"/>
      <c r="Y280" s="86"/>
      <c r="Z280" s="86"/>
      <c r="AA280" s="86"/>
      <c r="AB280" s="86"/>
      <c r="AC280" s="86"/>
    </row>
    <row r="281" customHeight="1" spans="2:29">
      <c r="B281" s="57"/>
      <c r="C281" s="55"/>
      <c r="D281" s="101"/>
      <c r="E281" s="57"/>
      <c r="F281" s="58"/>
      <c r="G281" s="55"/>
      <c r="H281" s="59"/>
      <c r="I281" s="93"/>
      <c r="J281" s="55"/>
      <c r="K281" s="59"/>
      <c r="L281" s="106"/>
      <c r="M281" s="106"/>
      <c r="N281" s="96"/>
      <c r="O281" s="96"/>
      <c r="P281" s="96"/>
      <c r="Q281" s="96"/>
      <c r="R281" s="109"/>
      <c r="S281" s="65"/>
      <c r="T281" s="78"/>
      <c r="U281" s="80"/>
      <c r="V281" s="78"/>
      <c r="W281" s="79"/>
      <c r="X281" s="80"/>
      <c r="Y281" s="86"/>
      <c r="Z281" s="86"/>
      <c r="AA281" s="86"/>
      <c r="AB281" s="86"/>
      <c r="AC281" s="86"/>
    </row>
    <row r="282" customHeight="1" spans="2:29">
      <c r="B282" s="54"/>
      <c r="C282" s="55"/>
      <c r="D282" s="101"/>
      <c r="E282" s="57"/>
      <c r="F282" s="58"/>
      <c r="G282" s="55"/>
      <c r="H282" s="59"/>
      <c r="I282" s="93"/>
      <c r="J282" s="55"/>
      <c r="K282" s="59"/>
      <c r="L282" s="106"/>
      <c r="M282" s="106"/>
      <c r="N282" s="96"/>
      <c r="O282" s="96"/>
      <c r="P282" s="96"/>
      <c r="Q282" s="96"/>
      <c r="R282" s="109"/>
      <c r="S282" s="65"/>
      <c r="T282" s="78"/>
      <c r="U282" s="80"/>
      <c r="V282" s="78"/>
      <c r="W282" s="79"/>
      <c r="X282" s="80"/>
      <c r="Y282" s="86"/>
      <c r="Z282" s="86"/>
      <c r="AA282" s="86"/>
      <c r="AB282" s="86"/>
      <c r="AC282" s="86"/>
    </row>
    <row r="283" customHeight="1" spans="2:29">
      <c r="B283" s="54"/>
      <c r="C283" s="55"/>
      <c r="D283" s="101"/>
      <c r="E283" s="57"/>
      <c r="F283" s="58"/>
      <c r="G283" s="55"/>
      <c r="H283" s="59"/>
      <c r="I283" s="93"/>
      <c r="J283" s="55"/>
      <c r="K283" s="59"/>
      <c r="L283" s="106"/>
      <c r="M283" s="106"/>
      <c r="N283" s="96"/>
      <c r="O283" s="96"/>
      <c r="P283" s="96"/>
      <c r="Q283" s="96"/>
      <c r="R283" s="109"/>
      <c r="S283" s="65"/>
      <c r="T283" s="78"/>
      <c r="U283" s="80"/>
      <c r="V283" s="78"/>
      <c r="W283" s="79"/>
      <c r="X283" s="80"/>
      <c r="Y283" s="86"/>
      <c r="Z283" s="86"/>
      <c r="AA283" s="86"/>
      <c r="AB283" s="86"/>
      <c r="AC283" s="86"/>
    </row>
    <row r="284" customHeight="1" spans="2:29">
      <c r="B284" s="57"/>
      <c r="C284" s="55"/>
      <c r="D284" s="101"/>
      <c r="E284" s="57"/>
      <c r="F284" s="58"/>
      <c r="G284" s="55"/>
      <c r="H284" s="59"/>
      <c r="I284" s="93"/>
      <c r="J284" s="55"/>
      <c r="K284" s="59"/>
      <c r="L284" s="106"/>
      <c r="M284" s="106"/>
      <c r="N284" s="96"/>
      <c r="O284" s="96"/>
      <c r="P284" s="96"/>
      <c r="Q284" s="96"/>
      <c r="R284" s="109"/>
      <c r="S284" s="65"/>
      <c r="T284" s="78"/>
      <c r="U284" s="80"/>
      <c r="V284" s="78"/>
      <c r="W284" s="79"/>
      <c r="X284" s="80"/>
      <c r="Y284" s="86"/>
      <c r="Z284" s="86"/>
      <c r="AA284" s="86"/>
      <c r="AB284" s="86"/>
      <c r="AC284" s="86"/>
    </row>
    <row r="285" customHeight="1" spans="2:29">
      <c r="B285" s="57"/>
      <c r="C285" s="55"/>
      <c r="D285" s="101"/>
      <c r="E285" s="57"/>
      <c r="F285" s="58"/>
      <c r="G285" s="55"/>
      <c r="H285" s="59"/>
      <c r="I285" s="93"/>
      <c r="J285" s="55"/>
      <c r="K285" s="59"/>
      <c r="L285" s="106"/>
      <c r="M285" s="106"/>
      <c r="N285" s="96"/>
      <c r="O285" s="96"/>
      <c r="P285" s="96"/>
      <c r="Q285" s="96"/>
      <c r="R285" s="109"/>
      <c r="S285" s="65"/>
      <c r="T285" s="78"/>
      <c r="U285" s="80"/>
      <c r="V285" s="78"/>
      <c r="W285" s="79"/>
      <c r="X285" s="80"/>
      <c r="Y285" s="86"/>
      <c r="Z285" s="86"/>
      <c r="AA285" s="86"/>
      <c r="AB285" s="86"/>
      <c r="AC285" s="86"/>
    </row>
    <row r="286" customHeight="1" spans="2:29">
      <c r="B286" s="54"/>
      <c r="C286" s="55"/>
      <c r="D286" s="101"/>
      <c r="E286" s="57"/>
      <c r="F286" s="58"/>
      <c r="G286" s="55"/>
      <c r="H286" s="59"/>
      <c r="I286" s="93"/>
      <c r="J286" s="55"/>
      <c r="K286" s="59"/>
      <c r="L286" s="106"/>
      <c r="M286" s="106"/>
      <c r="N286" s="96"/>
      <c r="O286" s="96"/>
      <c r="P286" s="96"/>
      <c r="Q286" s="96"/>
      <c r="R286" s="109"/>
      <c r="S286" s="65"/>
      <c r="T286" s="78"/>
      <c r="U286" s="80"/>
      <c r="V286" s="78"/>
      <c r="W286" s="79"/>
      <c r="X286" s="80"/>
      <c r="Y286" s="86"/>
      <c r="Z286" s="86"/>
      <c r="AA286" s="86"/>
      <c r="AB286" s="86"/>
      <c r="AC286" s="86"/>
    </row>
    <row r="287" customHeight="1" spans="2:29">
      <c r="B287" s="57"/>
      <c r="C287" s="55"/>
      <c r="D287" s="101"/>
      <c r="E287" s="57"/>
      <c r="F287" s="58"/>
      <c r="G287" s="55"/>
      <c r="H287" s="59"/>
      <c r="I287" s="93"/>
      <c r="J287" s="55"/>
      <c r="K287" s="59"/>
      <c r="L287" s="106"/>
      <c r="M287" s="106"/>
      <c r="N287" s="96"/>
      <c r="O287" s="96"/>
      <c r="P287" s="96"/>
      <c r="Q287" s="96"/>
      <c r="R287" s="109"/>
      <c r="S287" s="65"/>
      <c r="T287" s="78"/>
      <c r="U287" s="80"/>
      <c r="V287" s="78"/>
      <c r="W287" s="79"/>
      <c r="X287" s="80"/>
      <c r="Y287" s="86"/>
      <c r="Z287" s="86"/>
      <c r="AA287" s="86"/>
      <c r="AB287" s="86"/>
      <c r="AC287" s="86"/>
    </row>
    <row r="288" customHeight="1" spans="2:29">
      <c r="B288" s="57"/>
      <c r="C288" s="55"/>
      <c r="D288" s="101"/>
      <c r="E288" s="57"/>
      <c r="F288" s="58"/>
      <c r="G288" s="55"/>
      <c r="H288" s="59"/>
      <c r="I288" s="93"/>
      <c r="J288" s="55"/>
      <c r="K288" s="59"/>
      <c r="L288" s="106"/>
      <c r="M288" s="106"/>
      <c r="N288" s="96"/>
      <c r="O288" s="96"/>
      <c r="P288" s="96"/>
      <c r="Q288" s="96"/>
      <c r="R288" s="109"/>
      <c r="S288" s="65"/>
      <c r="T288" s="78"/>
      <c r="U288" s="80"/>
      <c r="V288" s="78"/>
      <c r="W288" s="79"/>
      <c r="X288" s="80"/>
      <c r="Y288" s="86"/>
      <c r="Z288" s="86"/>
      <c r="AA288" s="86"/>
      <c r="AB288" s="86"/>
      <c r="AC288" s="86"/>
    </row>
    <row r="289" customHeight="1" spans="2:29">
      <c r="B289" s="54"/>
      <c r="C289" s="55"/>
      <c r="D289" s="101"/>
      <c r="E289" s="57"/>
      <c r="F289" s="58"/>
      <c r="G289" s="55"/>
      <c r="H289" s="59"/>
      <c r="I289" s="93"/>
      <c r="J289" s="55"/>
      <c r="K289" s="59"/>
      <c r="L289" s="106"/>
      <c r="M289" s="106"/>
      <c r="N289" s="96"/>
      <c r="O289" s="96"/>
      <c r="P289" s="96"/>
      <c r="Q289" s="96"/>
      <c r="R289" s="109"/>
      <c r="S289" s="65"/>
      <c r="T289" s="78"/>
      <c r="U289" s="80"/>
      <c r="V289" s="78"/>
      <c r="W289" s="79"/>
      <c r="X289" s="80"/>
      <c r="Y289" s="86"/>
      <c r="Z289" s="86"/>
      <c r="AA289" s="86"/>
      <c r="AB289" s="86"/>
      <c r="AC289" s="86"/>
    </row>
    <row r="290" customHeight="1" spans="2:29">
      <c r="B290" s="54"/>
      <c r="C290" s="55"/>
      <c r="D290" s="101"/>
      <c r="E290" s="57"/>
      <c r="F290" s="58"/>
      <c r="G290" s="55"/>
      <c r="H290" s="59"/>
      <c r="I290" s="93"/>
      <c r="J290" s="107"/>
      <c r="K290" s="108"/>
      <c r="L290" s="106"/>
      <c r="M290" s="106"/>
      <c r="N290" s="96"/>
      <c r="O290" s="96"/>
      <c r="P290" s="96"/>
      <c r="Q290" s="96"/>
      <c r="R290" s="96"/>
      <c r="S290" s="65"/>
      <c r="T290" s="78"/>
      <c r="U290" s="80"/>
      <c r="V290" s="78"/>
      <c r="W290" s="79"/>
      <c r="X290" s="80"/>
      <c r="Y290" s="86"/>
      <c r="Z290" s="86"/>
      <c r="AA290" s="86"/>
      <c r="AB290" s="86"/>
      <c r="AC290" s="86"/>
    </row>
    <row r="291" customHeight="1" spans="2:29">
      <c r="B291" s="113"/>
      <c r="C291" s="55"/>
      <c r="D291" s="101"/>
      <c r="E291" s="57"/>
      <c r="F291" s="58"/>
      <c r="G291" s="55"/>
      <c r="H291" s="59"/>
      <c r="I291" s="93"/>
      <c r="J291" s="55"/>
      <c r="K291" s="59"/>
      <c r="L291" s="106"/>
      <c r="M291" s="106"/>
      <c r="N291" s="96"/>
      <c r="O291" s="96"/>
      <c r="P291" s="96"/>
      <c r="Q291" s="96"/>
      <c r="R291" s="96"/>
      <c r="S291" s="65"/>
      <c r="T291" s="78"/>
      <c r="U291" s="80"/>
      <c r="V291" s="78"/>
      <c r="W291" s="79"/>
      <c r="X291" s="80"/>
      <c r="Y291" s="86"/>
      <c r="Z291" s="86"/>
      <c r="AA291" s="86"/>
      <c r="AB291" s="86"/>
      <c r="AC291" s="86"/>
    </row>
    <row r="292" customHeight="1" spans="2:29">
      <c r="B292" s="57"/>
      <c r="C292" s="55"/>
      <c r="D292" s="101"/>
      <c r="E292" s="57"/>
      <c r="F292" s="58"/>
      <c r="G292" s="55"/>
      <c r="H292" s="59"/>
      <c r="I292" s="93"/>
      <c r="J292" s="55"/>
      <c r="K292" s="59"/>
      <c r="L292" s="106"/>
      <c r="M292" s="106"/>
      <c r="N292" s="96"/>
      <c r="O292" s="96"/>
      <c r="P292" s="96"/>
      <c r="Q292" s="96"/>
      <c r="R292" s="96"/>
      <c r="S292" s="65"/>
      <c r="T292" s="78"/>
      <c r="U292" s="80"/>
      <c r="V292" s="78"/>
      <c r="W292" s="79"/>
      <c r="X292" s="80"/>
      <c r="Y292" s="86"/>
      <c r="Z292" s="86"/>
      <c r="AA292" s="86"/>
      <c r="AB292" s="86"/>
      <c r="AC292" s="86"/>
    </row>
    <row r="293" customHeight="1" spans="2:29">
      <c r="B293" s="57"/>
      <c r="C293" s="55"/>
      <c r="D293" s="101"/>
      <c r="E293" s="57"/>
      <c r="F293" s="58"/>
      <c r="G293" s="55"/>
      <c r="H293" s="59"/>
      <c r="I293" s="93"/>
      <c r="J293" s="55"/>
      <c r="K293" s="59"/>
      <c r="L293" s="106"/>
      <c r="M293" s="106"/>
      <c r="N293" s="96"/>
      <c r="O293" s="96"/>
      <c r="P293" s="96"/>
      <c r="Q293" s="96"/>
      <c r="R293" s="96"/>
      <c r="S293" s="65"/>
      <c r="T293" s="78"/>
      <c r="U293" s="80"/>
      <c r="V293" s="78"/>
      <c r="W293" s="79"/>
      <c r="X293" s="80"/>
      <c r="Y293" s="86"/>
      <c r="Z293" s="86"/>
      <c r="AA293" s="86"/>
      <c r="AB293" s="86"/>
      <c r="AC293" s="86"/>
    </row>
    <row r="294" customHeight="1" spans="2:29">
      <c r="B294" s="57"/>
      <c r="C294" s="55"/>
      <c r="D294" s="101"/>
      <c r="E294" s="57"/>
      <c r="F294" s="58"/>
      <c r="G294" s="55"/>
      <c r="H294" s="59"/>
      <c r="I294" s="93"/>
      <c r="J294" s="107"/>
      <c r="K294" s="108"/>
      <c r="L294" s="106"/>
      <c r="M294" s="106"/>
      <c r="N294" s="96"/>
      <c r="O294" s="96"/>
      <c r="P294" s="96"/>
      <c r="Q294" s="96"/>
      <c r="R294" s="96"/>
      <c r="S294" s="65"/>
      <c r="T294" s="78"/>
      <c r="U294" s="80"/>
      <c r="V294" s="78"/>
      <c r="W294" s="79"/>
      <c r="X294" s="80"/>
      <c r="Y294" s="86"/>
      <c r="Z294" s="86"/>
      <c r="AA294" s="86"/>
      <c r="AB294" s="86"/>
      <c r="AC294" s="86"/>
    </row>
    <row r="295" customHeight="1" spans="2:29">
      <c r="B295" s="54"/>
      <c r="C295" s="55"/>
      <c r="D295" s="101"/>
      <c r="E295" s="57"/>
      <c r="F295" s="58"/>
      <c r="G295" s="55"/>
      <c r="H295" s="59"/>
      <c r="I295" s="93"/>
      <c r="J295" s="55"/>
      <c r="K295" s="59"/>
      <c r="L295" s="106"/>
      <c r="M295" s="106"/>
      <c r="N295" s="96"/>
      <c r="O295" s="96"/>
      <c r="P295" s="96"/>
      <c r="Q295" s="96"/>
      <c r="R295" s="96"/>
      <c r="S295" s="65"/>
      <c r="T295" s="78"/>
      <c r="U295" s="80"/>
      <c r="V295" s="78"/>
      <c r="W295" s="79"/>
      <c r="X295" s="80"/>
      <c r="Y295" s="86"/>
      <c r="Z295" s="86"/>
      <c r="AA295" s="86"/>
      <c r="AB295" s="86"/>
      <c r="AC295" s="86"/>
    </row>
    <row r="296" customHeight="1" spans="2:29">
      <c r="B296" s="57"/>
      <c r="C296" s="55"/>
      <c r="D296" s="101"/>
      <c r="E296" s="57"/>
      <c r="F296" s="58"/>
      <c r="G296" s="55"/>
      <c r="H296" s="59"/>
      <c r="I296" s="93"/>
      <c r="J296" s="55"/>
      <c r="K296" s="59"/>
      <c r="L296" s="106"/>
      <c r="M296" s="106"/>
      <c r="N296" s="96"/>
      <c r="O296" s="96"/>
      <c r="P296" s="96"/>
      <c r="Q296" s="96"/>
      <c r="R296" s="96"/>
      <c r="S296" s="65"/>
      <c r="T296" s="78"/>
      <c r="U296" s="80"/>
      <c r="V296" s="78"/>
      <c r="W296" s="79"/>
      <c r="X296" s="80"/>
      <c r="Y296" s="86"/>
      <c r="Z296" s="86"/>
      <c r="AA296" s="86"/>
      <c r="AB296" s="86"/>
      <c r="AC296" s="86"/>
    </row>
    <row r="297" customHeight="1" spans="2:29">
      <c r="B297" s="57"/>
      <c r="C297" s="55"/>
      <c r="D297" s="101"/>
      <c r="E297" s="57"/>
      <c r="F297" s="58"/>
      <c r="G297" s="55"/>
      <c r="H297" s="59"/>
      <c r="I297" s="93"/>
      <c r="J297" s="55"/>
      <c r="K297" s="59"/>
      <c r="L297" s="106"/>
      <c r="M297" s="106"/>
      <c r="N297" s="96"/>
      <c r="O297" s="96"/>
      <c r="P297" s="96"/>
      <c r="Q297" s="96"/>
      <c r="R297" s="96"/>
      <c r="S297" s="65"/>
      <c r="T297" s="78"/>
      <c r="U297" s="80"/>
      <c r="V297" s="78"/>
      <c r="W297" s="79"/>
      <c r="X297" s="80"/>
      <c r="Y297" s="86"/>
      <c r="Z297" s="86"/>
      <c r="AA297" s="86"/>
      <c r="AB297" s="86"/>
      <c r="AC297" s="86"/>
    </row>
    <row r="298" customHeight="1" spans="2:29">
      <c r="B298" s="57"/>
      <c r="C298" s="55"/>
      <c r="D298" s="101"/>
      <c r="E298" s="57"/>
      <c r="F298" s="58"/>
      <c r="G298" s="55"/>
      <c r="H298" s="59"/>
      <c r="I298" s="93"/>
      <c r="J298" s="55"/>
      <c r="K298" s="59"/>
      <c r="L298" s="106"/>
      <c r="M298" s="106"/>
      <c r="N298" s="96"/>
      <c r="O298" s="96"/>
      <c r="P298" s="96"/>
      <c r="Q298" s="96"/>
      <c r="R298" s="96"/>
      <c r="S298" s="65"/>
      <c r="T298" s="78"/>
      <c r="U298" s="80"/>
      <c r="V298" s="78"/>
      <c r="W298" s="79"/>
      <c r="X298" s="80"/>
      <c r="Y298" s="86"/>
      <c r="Z298" s="86"/>
      <c r="AA298" s="86"/>
      <c r="AB298" s="86"/>
      <c r="AC298" s="86"/>
    </row>
    <row r="299" customHeight="1" spans="2:29">
      <c r="B299" s="54"/>
      <c r="C299" s="55"/>
      <c r="D299" s="101"/>
      <c r="E299" s="57"/>
      <c r="F299" s="58"/>
      <c r="G299" s="55"/>
      <c r="H299" s="59"/>
      <c r="I299" s="93"/>
      <c r="J299" s="55"/>
      <c r="K299" s="59"/>
      <c r="L299" s="106"/>
      <c r="M299" s="106"/>
      <c r="N299" s="96"/>
      <c r="O299" s="96"/>
      <c r="P299" s="96"/>
      <c r="Q299" s="96"/>
      <c r="R299" s="96"/>
      <c r="S299" s="65"/>
      <c r="T299" s="78"/>
      <c r="U299" s="80"/>
      <c r="V299" s="78"/>
      <c r="W299" s="79"/>
      <c r="X299" s="80"/>
      <c r="Y299" s="86"/>
      <c r="Z299" s="86"/>
      <c r="AA299" s="86"/>
      <c r="AB299" s="86"/>
      <c r="AC299" s="86"/>
    </row>
    <row r="300" customHeight="1" spans="2:29">
      <c r="B300" s="54"/>
      <c r="C300" s="55"/>
      <c r="D300" s="101"/>
      <c r="E300" s="57"/>
      <c r="F300" s="58"/>
      <c r="G300" s="55"/>
      <c r="H300" s="59"/>
      <c r="I300" s="93"/>
      <c r="J300" s="55"/>
      <c r="K300" s="59"/>
      <c r="L300" s="106"/>
      <c r="M300" s="106"/>
      <c r="N300" s="96"/>
      <c r="O300" s="96"/>
      <c r="P300" s="96"/>
      <c r="Q300" s="96"/>
      <c r="R300" s="96"/>
      <c r="S300" s="65"/>
      <c r="T300" s="114"/>
      <c r="U300" s="80"/>
      <c r="V300" s="78"/>
      <c r="W300" s="79"/>
      <c r="X300" s="80"/>
      <c r="Y300" s="86"/>
      <c r="Z300" s="86"/>
      <c r="AA300" s="86"/>
      <c r="AB300" s="86"/>
      <c r="AC300" s="86"/>
    </row>
    <row r="301" customHeight="1" spans="2:29">
      <c r="B301" s="57"/>
      <c r="C301" s="55"/>
      <c r="D301" s="101"/>
      <c r="E301" s="57"/>
      <c r="F301" s="58"/>
      <c r="G301" s="55"/>
      <c r="H301" s="59"/>
      <c r="I301" s="93"/>
      <c r="J301" s="55"/>
      <c r="K301" s="59"/>
      <c r="L301" s="106"/>
      <c r="M301" s="106"/>
      <c r="N301" s="96"/>
      <c r="O301" s="96"/>
      <c r="P301" s="96"/>
      <c r="Q301" s="96"/>
      <c r="R301" s="96"/>
      <c r="S301" s="65"/>
      <c r="T301" s="114"/>
      <c r="U301" s="80"/>
      <c r="V301" s="78"/>
      <c r="W301" s="79"/>
      <c r="X301" s="80"/>
      <c r="Y301" s="86"/>
      <c r="Z301" s="86"/>
      <c r="AA301" s="86"/>
      <c r="AB301" s="86"/>
      <c r="AC301" s="86"/>
    </row>
    <row r="302" customHeight="1" spans="2:29">
      <c r="B302" s="54"/>
      <c r="C302" s="55"/>
      <c r="D302" s="101"/>
      <c r="E302" s="57"/>
      <c r="F302" s="58"/>
      <c r="G302" s="55"/>
      <c r="H302" s="59"/>
      <c r="I302" s="93"/>
      <c r="J302" s="55"/>
      <c r="K302" s="59"/>
      <c r="L302" s="106"/>
      <c r="M302" s="106"/>
      <c r="N302" s="96"/>
      <c r="O302" s="96"/>
      <c r="P302" s="96"/>
      <c r="Q302" s="96"/>
      <c r="R302" s="96"/>
      <c r="S302" s="65"/>
      <c r="T302" s="78"/>
      <c r="U302" s="80"/>
      <c r="V302" s="78"/>
      <c r="W302" s="79"/>
      <c r="X302" s="80"/>
      <c r="Y302" s="86"/>
      <c r="Z302" s="86"/>
      <c r="AA302" s="86"/>
      <c r="AB302" s="86"/>
      <c r="AC302" s="86"/>
    </row>
    <row r="303" customHeight="1" spans="2:29">
      <c r="B303" s="57"/>
      <c r="C303" s="55"/>
      <c r="D303" s="101"/>
      <c r="E303" s="57"/>
      <c r="F303" s="58"/>
      <c r="G303" s="55"/>
      <c r="H303" s="59"/>
      <c r="I303" s="93"/>
      <c r="J303" s="55"/>
      <c r="K303" s="59"/>
      <c r="L303" s="106"/>
      <c r="M303" s="106"/>
      <c r="N303" s="96"/>
      <c r="O303" s="96"/>
      <c r="P303" s="96"/>
      <c r="Q303" s="96"/>
      <c r="R303" s="96"/>
      <c r="S303" s="65"/>
      <c r="T303" s="78"/>
      <c r="U303" s="80"/>
      <c r="V303" s="78"/>
      <c r="W303" s="79"/>
      <c r="X303" s="80"/>
      <c r="Y303" s="86"/>
      <c r="Z303" s="86"/>
      <c r="AA303" s="86"/>
      <c r="AB303" s="86"/>
      <c r="AC303" s="86"/>
    </row>
    <row r="304" customHeight="1" spans="2:29">
      <c r="B304" s="57"/>
      <c r="C304" s="55"/>
      <c r="D304" s="101"/>
      <c r="E304" s="57"/>
      <c r="F304" s="58"/>
      <c r="G304" s="55"/>
      <c r="H304" s="59"/>
      <c r="I304" s="93"/>
      <c r="J304" s="55"/>
      <c r="K304" s="59"/>
      <c r="L304" s="106"/>
      <c r="M304" s="106"/>
      <c r="N304" s="96"/>
      <c r="O304" s="96"/>
      <c r="P304" s="96"/>
      <c r="Q304" s="96"/>
      <c r="R304" s="96"/>
      <c r="S304" s="65"/>
      <c r="T304" s="78"/>
      <c r="U304" s="80"/>
      <c r="V304" s="78"/>
      <c r="W304" s="79"/>
      <c r="X304" s="80"/>
      <c r="Y304" s="86"/>
      <c r="Z304" s="86"/>
      <c r="AA304" s="86"/>
      <c r="AB304" s="86"/>
      <c r="AC304" s="86"/>
    </row>
    <row r="305" customHeight="1" spans="2:29">
      <c r="B305" s="54"/>
      <c r="C305" s="55"/>
      <c r="D305" s="101"/>
      <c r="E305" s="57"/>
      <c r="F305" s="58"/>
      <c r="G305" s="55"/>
      <c r="H305" s="59"/>
      <c r="I305" s="93"/>
      <c r="J305" s="107"/>
      <c r="K305" s="108"/>
      <c r="L305" s="106"/>
      <c r="M305" s="106"/>
      <c r="N305" s="96"/>
      <c r="O305" s="96"/>
      <c r="P305" s="96"/>
      <c r="Q305" s="96"/>
      <c r="R305" s="96"/>
      <c r="S305" s="65"/>
      <c r="T305" s="78"/>
      <c r="U305" s="80"/>
      <c r="V305" s="78"/>
      <c r="W305" s="79"/>
      <c r="X305" s="80"/>
      <c r="Y305" s="86"/>
      <c r="Z305" s="86"/>
      <c r="AA305" s="86"/>
      <c r="AB305" s="86"/>
      <c r="AC305" s="86"/>
    </row>
    <row r="306" customHeight="1" spans="2:29">
      <c r="B306" s="57"/>
      <c r="C306" s="55"/>
      <c r="D306" s="101"/>
      <c r="E306" s="57"/>
      <c r="F306" s="58"/>
      <c r="G306" s="55"/>
      <c r="H306" s="59"/>
      <c r="I306" s="93"/>
      <c r="J306" s="107"/>
      <c r="K306" s="108"/>
      <c r="L306" s="106"/>
      <c r="M306" s="106"/>
      <c r="N306" s="96"/>
      <c r="O306" s="96"/>
      <c r="P306" s="96"/>
      <c r="Q306" s="96"/>
      <c r="R306" s="96"/>
      <c r="S306" s="65"/>
      <c r="T306" s="78"/>
      <c r="U306" s="80"/>
      <c r="V306" s="78"/>
      <c r="W306" s="79"/>
      <c r="X306" s="80"/>
      <c r="Y306" s="86"/>
      <c r="Z306" s="86"/>
      <c r="AA306" s="86"/>
      <c r="AB306" s="86"/>
      <c r="AC306" s="86"/>
    </row>
    <row r="307" customHeight="1" spans="2:29">
      <c r="B307" s="54"/>
      <c r="C307" s="55"/>
      <c r="D307" s="101"/>
      <c r="E307" s="57"/>
      <c r="F307" s="58"/>
      <c r="G307" s="55"/>
      <c r="H307" s="59"/>
      <c r="I307" s="93"/>
      <c r="J307" s="107"/>
      <c r="K307" s="108"/>
      <c r="L307" s="106"/>
      <c r="M307" s="106"/>
      <c r="N307" s="96"/>
      <c r="O307" s="96"/>
      <c r="P307" s="96"/>
      <c r="Q307" s="96"/>
      <c r="R307" s="96"/>
      <c r="S307" s="65"/>
      <c r="T307" s="78"/>
      <c r="U307" s="80"/>
      <c r="V307" s="78"/>
      <c r="W307" s="79"/>
      <c r="X307" s="80"/>
      <c r="Y307" s="86"/>
      <c r="Z307" s="86"/>
      <c r="AA307" s="86"/>
      <c r="AB307" s="86"/>
      <c r="AC307" s="86"/>
    </row>
    <row r="308" customHeight="1" spans="2:29">
      <c r="B308" s="57"/>
      <c r="C308" s="55"/>
      <c r="D308" s="101"/>
      <c r="E308" s="57"/>
      <c r="F308" s="58"/>
      <c r="G308" s="55"/>
      <c r="H308" s="59"/>
      <c r="I308" s="93"/>
      <c r="J308" s="107"/>
      <c r="K308" s="108"/>
      <c r="L308" s="106"/>
      <c r="M308" s="106"/>
      <c r="N308" s="96"/>
      <c r="O308" s="96"/>
      <c r="P308" s="96"/>
      <c r="Q308" s="96"/>
      <c r="R308" s="96"/>
      <c r="S308" s="65"/>
      <c r="T308" s="78"/>
      <c r="U308" s="80"/>
      <c r="V308" s="78"/>
      <c r="W308" s="79"/>
      <c r="X308" s="80"/>
      <c r="Y308" s="86"/>
      <c r="Z308" s="86"/>
      <c r="AA308" s="86"/>
      <c r="AB308" s="86"/>
      <c r="AC308" s="86"/>
    </row>
    <row r="309" customHeight="1" spans="2:29">
      <c r="B309" s="57"/>
      <c r="C309" s="55"/>
      <c r="D309" s="101"/>
      <c r="E309" s="57"/>
      <c r="F309" s="58"/>
      <c r="G309" s="55"/>
      <c r="H309" s="59"/>
      <c r="I309" s="93"/>
      <c r="J309" s="107"/>
      <c r="K309" s="108"/>
      <c r="L309" s="106"/>
      <c r="M309" s="106"/>
      <c r="N309" s="96"/>
      <c r="O309" s="96"/>
      <c r="P309" s="96"/>
      <c r="Q309" s="96"/>
      <c r="R309" s="96"/>
      <c r="S309" s="65"/>
      <c r="T309" s="78"/>
      <c r="U309" s="80"/>
      <c r="V309" s="78"/>
      <c r="W309" s="79"/>
      <c r="X309" s="80"/>
      <c r="Y309" s="86"/>
      <c r="Z309" s="86"/>
      <c r="AA309" s="86"/>
      <c r="AB309" s="86"/>
      <c r="AC309" s="86"/>
    </row>
    <row r="310" customHeight="1" spans="2:29">
      <c r="B310" s="57"/>
      <c r="C310" s="55"/>
      <c r="D310" s="101"/>
      <c r="E310" s="57"/>
      <c r="F310" s="58"/>
      <c r="G310" s="55"/>
      <c r="H310" s="59"/>
      <c r="I310" s="93"/>
      <c r="J310" s="107"/>
      <c r="K310" s="108"/>
      <c r="L310" s="106"/>
      <c r="M310" s="106"/>
      <c r="N310" s="96"/>
      <c r="O310" s="96"/>
      <c r="P310" s="96"/>
      <c r="Q310" s="96"/>
      <c r="R310" s="96"/>
      <c r="S310" s="65"/>
      <c r="T310" s="78"/>
      <c r="U310" s="80"/>
      <c r="V310" s="78"/>
      <c r="W310" s="79"/>
      <c r="X310" s="80"/>
      <c r="Y310" s="86"/>
      <c r="Z310" s="86"/>
      <c r="AA310" s="86"/>
      <c r="AB310" s="86"/>
      <c r="AC310" s="86"/>
    </row>
    <row r="311" customHeight="1" spans="2:29">
      <c r="B311" s="57"/>
      <c r="C311" s="55"/>
      <c r="D311" s="101"/>
      <c r="E311" s="57"/>
      <c r="F311" s="58"/>
      <c r="G311" s="55"/>
      <c r="H311" s="59"/>
      <c r="I311" s="93"/>
      <c r="J311" s="107"/>
      <c r="K311" s="108"/>
      <c r="L311" s="106"/>
      <c r="M311" s="106"/>
      <c r="N311" s="96"/>
      <c r="O311" s="96"/>
      <c r="P311" s="96"/>
      <c r="Q311" s="96"/>
      <c r="R311" s="96"/>
      <c r="S311" s="65"/>
      <c r="T311" s="78"/>
      <c r="U311" s="80"/>
      <c r="V311" s="78"/>
      <c r="W311" s="79"/>
      <c r="X311" s="80"/>
      <c r="Y311" s="86"/>
      <c r="Z311" s="86"/>
      <c r="AA311" s="86"/>
      <c r="AB311" s="86"/>
      <c r="AC311" s="86"/>
    </row>
    <row r="312" customHeight="1" spans="2:29">
      <c r="B312" s="54"/>
      <c r="C312" s="55"/>
      <c r="D312" s="101"/>
      <c r="E312" s="57"/>
      <c r="F312" s="58"/>
      <c r="G312" s="55"/>
      <c r="H312" s="59"/>
      <c r="I312" s="93"/>
      <c r="J312" s="107"/>
      <c r="K312" s="108"/>
      <c r="L312" s="106"/>
      <c r="M312" s="106"/>
      <c r="N312" s="96"/>
      <c r="O312" s="96"/>
      <c r="P312" s="96"/>
      <c r="Q312" s="96"/>
      <c r="R312" s="96"/>
      <c r="S312" s="65"/>
      <c r="T312" s="78"/>
      <c r="U312" s="80"/>
      <c r="V312" s="78"/>
      <c r="W312" s="79"/>
      <c r="X312" s="80"/>
      <c r="Y312" s="86"/>
      <c r="Z312" s="86"/>
      <c r="AA312" s="86"/>
      <c r="AB312" s="86"/>
      <c r="AC312" s="86"/>
    </row>
    <row r="313" customHeight="1" spans="2:29">
      <c r="B313" s="57"/>
      <c r="C313" s="55"/>
      <c r="D313" s="101"/>
      <c r="E313" s="57"/>
      <c r="F313" s="58"/>
      <c r="G313" s="55"/>
      <c r="H313" s="59"/>
      <c r="I313" s="93"/>
      <c r="J313" s="107"/>
      <c r="K313" s="108"/>
      <c r="L313" s="106"/>
      <c r="M313" s="106"/>
      <c r="N313" s="96"/>
      <c r="O313" s="96"/>
      <c r="P313" s="96"/>
      <c r="Q313" s="96"/>
      <c r="R313" s="96"/>
      <c r="S313" s="65"/>
      <c r="T313" s="78"/>
      <c r="U313" s="80"/>
      <c r="V313" s="78"/>
      <c r="W313" s="79"/>
      <c r="X313" s="80"/>
      <c r="Y313" s="86"/>
      <c r="Z313" s="86"/>
      <c r="AA313" s="86"/>
      <c r="AB313" s="86"/>
      <c r="AC313" s="86"/>
    </row>
    <row r="314" customHeight="1" spans="2:29">
      <c r="B314" s="57"/>
      <c r="C314" s="55"/>
      <c r="D314" s="101"/>
      <c r="E314" s="57"/>
      <c r="F314" s="58"/>
      <c r="G314" s="55"/>
      <c r="H314" s="59"/>
      <c r="I314" s="93"/>
      <c r="J314" s="107"/>
      <c r="K314" s="108"/>
      <c r="L314" s="106"/>
      <c r="M314" s="106"/>
      <c r="N314" s="96"/>
      <c r="O314" s="96"/>
      <c r="P314" s="96"/>
      <c r="Q314" s="96"/>
      <c r="R314" s="96"/>
      <c r="S314" s="65"/>
      <c r="T314" s="78"/>
      <c r="U314" s="80"/>
      <c r="V314" s="78"/>
      <c r="W314" s="79"/>
      <c r="X314" s="80"/>
      <c r="Y314" s="86"/>
      <c r="Z314" s="86"/>
      <c r="AA314" s="86"/>
      <c r="AB314" s="86"/>
      <c r="AC314" s="86"/>
    </row>
    <row r="315" customHeight="1" spans="2:29">
      <c r="B315" s="57"/>
      <c r="C315" s="55"/>
      <c r="D315" s="101"/>
      <c r="E315" s="57"/>
      <c r="F315" s="58"/>
      <c r="G315" s="55"/>
      <c r="H315" s="59"/>
      <c r="I315" s="93"/>
      <c r="J315" s="107"/>
      <c r="K315" s="108"/>
      <c r="L315" s="106"/>
      <c r="M315" s="106"/>
      <c r="N315" s="96"/>
      <c r="O315" s="96"/>
      <c r="P315" s="96"/>
      <c r="Q315" s="96"/>
      <c r="R315" s="96"/>
      <c r="S315" s="65"/>
      <c r="T315" s="78"/>
      <c r="U315" s="80"/>
      <c r="V315" s="78"/>
      <c r="W315" s="79"/>
      <c r="X315" s="80"/>
      <c r="Y315" s="86"/>
      <c r="Z315" s="86"/>
      <c r="AA315" s="86"/>
      <c r="AB315" s="86"/>
      <c r="AC315" s="86"/>
    </row>
    <row r="316" customHeight="1" spans="2:29">
      <c r="B316" s="57"/>
      <c r="C316" s="55"/>
      <c r="D316" s="101"/>
      <c r="E316" s="57"/>
      <c r="F316" s="58"/>
      <c r="G316" s="55"/>
      <c r="H316" s="59"/>
      <c r="I316" s="93"/>
      <c r="J316" s="107"/>
      <c r="K316" s="108"/>
      <c r="L316" s="106"/>
      <c r="M316" s="106"/>
      <c r="N316" s="96"/>
      <c r="O316" s="96"/>
      <c r="P316" s="96"/>
      <c r="Q316" s="96"/>
      <c r="R316" s="96"/>
      <c r="S316" s="65"/>
      <c r="T316" s="78"/>
      <c r="U316" s="80"/>
      <c r="V316" s="78"/>
      <c r="W316" s="79"/>
      <c r="X316" s="80"/>
      <c r="Y316" s="86"/>
      <c r="Z316" s="86"/>
      <c r="AA316" s="86"/>
      <c r="AB316" s="86"/>
      <c r="AC316" s="86"/>
    </row>
    <row r="317" customHeight="1" spans="2:29">
      <c r="B317" s="57"/>
      <c r="C317" s="55"/>
      <c r="D317" s="101"/>
      <c r="E317" s="57"/>
      <c r="F317" s="58"/>
      <c r="G317" s="55"/>
      <c r="H317" s="59"/>
      <c r="I317" s="93"/>
      <c r="J317" s="107"/>
      <c r="K317" s="108"/>
      <c r="L317" s="106"/>
      <c r="M317" s="106"/>
      <c r="N317" s="96"/>
      <c r="O317" s="96"/>
      <c r="P317" s="96"/>
      <c r="Q317" s="96"/>
      <c r="R317" s="96"/>
      <c r="S317" s="65"/>
      <c r="T317" s="78"/>
      <c r="U317" s="80"/>
      <c r="V317" s="78"/>
      <c r="W317" s="79"/>
      <c r="X317" s="80"/>
      <c r="Y317" s="86"/>
      <c r="Z317" s="86"/>
      <c r="AA317" s="86"/>
      <c r="AB317" s="86"/>
      <c r="AC317" s="86"/>
    </row>
    <row r="318" customHeight="1" spans="2:29">
      <c r="B318" s="54"/>
      <c r="C318" s="55"/>
      <c r="D318" s="101"/>
      <c r="E318" s="57"/>
      <c r="F318" s="58"/>
      <c r="G318" s="55"/>
      <c r="H318" s="59"/>
      <c r="I318" s="93"/>
      <c r="J318" s="107"/>
      <c r="K318" s="108"/>
      <c r="L318" s="106"/>
      <c r="M318" s="106"/>
      <c r="N318" s="96"/>
      <c r="O318" s="96"/>
      <c r="P318" s="96"/>
      <c r="Q318" s="96"/>
      <c r="R318" s="96"/>
      <c r="S318" s="65"/>
      <c r="T318" s="78"/>
      <c r="U318" s="80"/>
      <c r="V318" s="78"/>
      <c r="W318" s="79"/>
      <c r="X318" s="80"/>
      <c r="Y318" s="86"/>
      <c r="Z318" s="86"/>
      <c r="AA318" s="86"/>
      <c r="AB318" s="86"/>
      <c r="AC318" s="86"/>
    </row>
    <row r="319" customHeight="1" spans="2:29">
      <c r="B319" s="57"/>
      <c r="C319" s="55"/>
      <c r="D319" s="101"/>
      <c r="E319" s="57"/>
      <c r="F319" s="58"/>
      <c r="G319" s="55"/>
      <c r="H319" s="59"/>
      <c r="I319" s="93"/>
      <c r="J319" s="107"/>
      <c r="K319" s="108"/>
      <c r="L319" s="106"/>
      <c r="M319" s="106"/>
      <c r="N319" s="96"/>
      <c r="O319" s="96"/>
      <c r="P319" s="96"/>
      <c r="Q319" s="96"/>
      <c r="R319" s="96"/>
      <c r="S319" s="65"/>
      <c r="T319" s="78"/>
      <c r="U319" s="80"/>
      <c r="V319" s="78"/>
      <c r="W319" s="79"/>
      <c r="X319" s="80"/>
      <c r="Y319" s="86"/>
      <c r="Z319" s="86"/>
      <c r="AA319" s="86"/>
      <c r="AB319" s="86"/>
      <c r="AC319" s="86"/>
    </row>
    <row r="320" customHeight="1" spans="2:29">
      <c r="B320" s="57"/>
      <c r="C320" s="55"/>
      <c r="D320" s="101"/>
      <c r="E320" s="57"/>
      <c r="F320" s="58"/>
      <c r="G320" s="55"/>
      <c r="H320" s="59"/>
      <c r="I320" s="93"/>
      <c r="J320" s="107"/>
      <c r="K320" s="108"/>
      <c r="L320" s="106"/>
      <c r="M320" s="106"/>
      <c r="N320" s="96"/>
      <c r="O320" s="96"/>
      <c r="P320" s="96"/>
      <c r="Q320" s="96"/>
      <c r="R320" s="96"/>
      <c r="S320" s="65"/>
      <c r="T320" s="78"/>
      <c r="U320" s="80"/>
      <c r="V320" s="78"/>
      <c r="W320" s="79"/>
      <c r="X320" s="80"/>
      <c r="Y320" s="86"/>
      <c r="Z320" s="86"/>
      <c r="AA320" s="86"/>
      <c r="AB320" s="86"/>
      <c r="AC320" s="86"/>
    </row>
    <row r="321" customHeight="1" spans="2:29">
      <c r="B321" s="57"/>
      <c r="C321" s="55"/>
      <c r="D321" s="101"/>
      <c r="E321" s="57"/>
      <c r="F321" s="58"/>
      <c r="G321" s="55"/>
      <c r="H321" s="59"/>
      <c r="I321" s="93"/>
      <c r="J321" s="107"/>
      <c r="K321" s="108"/>
      <c r="L321" s="106"/>
      <c r="M321" s="106"/>
      <c r="N321" s="96"/>
      <c r="O321" s="96"/>
      <c r="P321" s="96"/>
      <c r="Q321" s="96"/>
      <c r="R321" s="96"/>
      <c r="S321" s="65"/>
      <c r="T321" s="78"/>
      <c r="U321" s="80"/>
      <c r="V321" s="78"/>
      <c r="W321" s="79"/>
      <c r="X321" s="80"/>
      <c r="Y321" s="86"/>
      <c r="Z321" s="86"/>
      <c r="AA321" s="86"/>
      <c r="AB321" s="86"/>
      <c r="AC321" s="86"/>
    </row>
    <row r="322" customHeight="1" spans="2:29">
      <c r="B322" s="57"/>
      <c r="C322" s="55"/>
      <c r="D322" s="101"/>
      <c r="E322" s="57"/>
      <c r="F322" s="58"/>
      <c r="G322" s="55"/>
      <c r="H322" s="59"/>
      <c r="I322" s="57"/>
      <c r="J322" s="55"/>
      <c r="K322" s="59"/>
      <c r="L322" s="57"/>
      <c r="M322" s="57"/>
      <c r="N322" s="78"/>
      <c r="O322" s="116"/>
      <c r="P322" s="117"/>
      <c r="Q322" s="78"/>
      <c r="R322" s="78"/>
      <c r="S322" s="78"/>
      <c r="T322" s="78"/>
      <c r="U322" s="118"/>
      <c r="V322" s="118"/>
      <c r="W322" s="118"/>
      <c r="X322" s="86"/>
      <c r="Y322" s="86"/>
      <c r="Z322" s="86"/>
      <c r="AA322" s="86"/>
      <c r="AB322" s="86"/>
      <c r="AC322" s="86"/>
    </row>
    <row r="323" customHeight="1" spans="2:29">
      <c r="B323" s="57"/>
      <c r="C323" s="55"/>
      <c r="D323" s="101"/>
      <c r="E323" s="57"/>
      <c r="F323" s="58"/>
      <c r="G323" s="55"/>
      <c r="H323" s="59"/>
      <c r="I323" s="57"/>
      <c r="J323" s="55"/>
      <c r="K323" s="59"/>
      <c r="L323" s="57"/>
      <c r="M323" s="57"/>
      <c r="N323" s="78"/>
      <c r="O323" s="116"/>
      <c r="P323" s="117"/>
      <c r="Q323" s="78"/>
      <c r="R323" s="78"/>
      <c r="S323" s="78"/>
      <c r="T323" s="78"/>
      <c r="U323" s="86"/>
      <c r="V323" s="86"/>
      <c r="W323" s="86"/>
      <c r="X323" s="86"/>
      <c r="Y323" s="86"/>
      <c r="Z323" s="86"/>
      <c r="AA323" s="86"/>
      <c r="AB323" s="86"/>
      <c r="AC323" s="86"/>
    </row>
    <row r="324" customHeight="1" spans="2:29">
      <c r="B324" s="57"/>
      <c r="C324" s="55"/>
      <c r="D324" s="101"/>
      <c r="E324" s="57"/>
      <c r="F324" s="58"/>
      <c r="G324" s="55"/>
      <c r="H324" s="59"/>
      <c r="I324" s="57"/>
      <c r="J324" s="55"/>
      <c r="K324" s="59"/>
      <c r="L324" s="57"/>
      <c r="M324" s="57"/>
      <c r="N324" s="78"/>
      <c r="O324" s="116"/>
      <c r="P324" s="117"/>
      <c r="Q324" s="78"/>
      <c r="R324" s="78"/>
      <c r="S324" s="78"/>
      <c r="T324" s="78"/>
      <c r="U324" s="86"/>
      <c r="V324" s="86"/>
      <c r="W324" s="86"/>
      <c r="X324" s="86"/>
      <c r="Y324" s="86"/>
      <c r="Z324" s="86"/>
      <c r="AA324" s="86"/>
      <c r="AB324" s="86"/>
      <c r="AC324" s="86"/>
    </row>
    <row r="325" customHeight="1" spans="2:29">
      <c r="B325" s="57"/>
      <c r="C325" s="55"/>
      <c r="D325" s="101"/>
      <c r="E325" s="57"/>
      <c r="F325" s="58"/>
      <c r="G325" s="55"/>
      <c r="H325" s="59"/>
      <c r="I325" s="57"/>
      <c r="J325" s="55"/>
      <c r="K325" s="59"/>
      <c r="L325" s="57"/>
      <c r="M325" s="57"/>
      <c r="N325" s="78"/>
      <c r="O325" s="116"/>
      <c r="P325" s="117"/>
      <c r="Q325" s="78"/>
      <c r="R325" s="78"/>
      <c r="S325" s="78"/>
      <c r="T325" s="78"/>
      <c r="U325" s="86"/>
      <c r="V325" s="86"/>
      <c r="W325" s="86"/>
      <c r="X325" s="86"/>
      <c r="Y325" s="86"/>
      <c r="Z325" s="86"/>
      <c r="AA325" s="86"/>
      <c r="AB325" s="86"/>
      <c r="AC325" s="86"/>
    </row>
    <row r="326" customHeight="1" spans="2:29">
      <c r="B326" s="57"/>
      <c r="C326" s="55"/>
      <c r="D326" s="101"/>
      <c r="E326" s="57"/>
      <c r="F326" s="58"/>
      <c r="G326" s="55"/>
      <c r="H326" s="59"/>
      <c r="I326" s="57"/>
      <c r="J326" s="55"/>
      <c r="K326" s="59"/>
      <c r="L326" s="57"/>
      <c r="M326" s="57"/>
      <c r="N326" s="78"/>
      <c r="O326" s="116"/>
      <c r="P326" s="117"/>
      <c r="Q326" s="78"/>
      <c r="R326" s="78"/>
      <c r="S326" s="78"/>
      <c r="T326" s="78"/>
      <c r="U326" s="86"/>
      <c r="V326" s="86"/>
      <c r="W326" s="86"/>
      <c r="X326" s="86"/>
      <c r="Y326" s="86"/>
      <c r="Z326" s="86"/>
      <c r="AA326" s="86"/>
      <c r="AB326" s="86"/>
      <c r="AC326" s="86"/>
    </row>
    <row r="327" customHeight="1" spans="2:29">
      <c r="B327" s="57"/>
      <c r="C327" s="55"/>
      <c r="D327" s="101"/>
      <c r="E327" s="57"/>
      <c r="F327" s="58"/>
      <c r="G327" s="55"/>
      <c r="H327" s="59"/>
      <c r="I327" s="57"/>
      <c r="J327" s="55"/>
      <c r="K327" s="59"/>
      <c r="L327" s="57"/>
      <c r="M327" s="57"/>
      <c r="N327" s="78"/>
      <c r="O327" s="116"/>
      <c r="P327" s="117"/>
      <c r="Q327" s="78"/>
      <c r="R327" s="78"/>
      <c r="S327" s="78"/>
      <c r="T327" s="78"/>
      <c r="U327" s="86"/>
      <c r="V327" s="86"/>
      <c r="W327" s="86"/>
      <c r="X327" s="86"/>
      <c r="Y327" s="86"/>
      <c r="Z327" s="86"/>
      <c r="AA327" s="86"/>
      <c r="AB327" s="86"/>
      <c r="AC327" s="86"/>
    </row>
    <row r="328" customHeight="1" spans="2:29">
      <c r="B328" s="57"/>
      <c r="C328" s="55"/>
      <c r="D328" s="101"/>
      <c r="E328" s="57"/>
      <c r="F328" s="58"/>
      <c r="G328" s="55"/>
      <c r="H328" s="59"/>
      <c r="I328" s="57"/>
      <c r="J328" s="55"/>
      <c r="K328" s="59"/>
      <c r="L328" s="57"/>
      <c r="M328" s="57"/>
      <c r="N328" s="78"/>
      <c r="O328" s="116"/>
      <c r="P328" s="117"/>
      <c r="Q328" s="78"/>
      <c r="R328" s="78"/>
      <c r="S328" s="78"/>
      <c r="T328" s="78"/>
      <c r="U328" s="86"/>
      <c r="V328" s="86"/>
      <c r="W328" s="86"/>
      <c r="X328" s="86"/>
      <c r="Y328" s="86"/>
      <c r="Z328" s="86"/>
      <c r="AA328" s="86"/>
      <c r="AB328" s="86"/>
      <c r="AC328" s="86"/>
    </row>
    <row r="329" customHeight="1" spans="2:29">
      <c r="B329" s="57"/>
      <c r="C329" s="55"/>
      <c r="D329" s="101"/>
      <c r="E329" s="57"/>
      <c r="F329" s="58"/>
      <c r="G329" s="55"/>
      <c r="H329" s="59"/>
      <c r="I329" s="57"/>
      <c r="J329" s="55"/>
      <c r="K329" s="59"/>
      <c r="L329" s="57"/>
      <c r="M329" s="57"/>
      <c r="N329" s="78"/>
      <c r="O329" s="116"/>
      <c r="P329" s="117"/>
      <c r="Q329" s="78"/>
      <c r="R329" s="78"/>
      <c r="S329" s="78"/>
      <c r="T329" s="78"/>
      <c r="U329" s="86"/>
      <c r="V329" s="86"/>
      <c r="W329" s="86"/>
      <c r="X329" s="86"/>
      <c r="Y329" s="86"/>
      <c r="Z329" s="86"/>
      <c r="AA329" s="86"/>
      <c r="AB329" s="86"/>
      <c r="AC329" s="86"/>
    </row>
    <row r="330" customHeight="1" spans="2:29">
      <c r="B330" s="57"/>
      <c r="C330" s="55"/>
      <c r="D330" s="101"/>
      <c r="E330" s="57"/>
      <c r="F330" s="58"/>
      <c r="G330" s="55"/>
      <c r="H330" s="59"/>
      <c r="I330" s="57"/>
      <c r="J330" s="55"/>
      <c r="K330" s="59"/>
      <c r="L330" s="57"/>
      <c r="M330" s="57"/>
      <c r="N330" s="78"/>
      <c r="O330" s="116"/>
      <c r="P330" s="117"/>
      <c r="Q330" s="78"/>
      <c r="R330" s="78"/>
      <c r="S330" s="78"/>
      <c r="T330" s="78"/>
      <c r="U330" s="86"/>
      <c r="V330" s="86"/>
      <c r="W330" s="86"/>
      <c r="X330" s="86"/>
      <c r="Y330" s="86"/>
      <c r="Z330" s="86"/>
      <c r="AA330" s="86"/>
      <c r="AB330" s="86"/>
      <c r="AC330" s="86"/>
    </row>
    <row r="331" customHeight="1" spans="2:29">
      <c r="B331" s="57"/>
      <c r="C331" s="55"/>
      <c r="D331" s="101"/>
      <c r="E331" s="57"/>
      <c r="F331" s="58"/>
      <c r="G331" s="55"/>
      <c r="H331" s="59"/>
      <c r="I331" s="57"/>
      <c r="J331" s="55"/>
      <c r="K331" s="59"/>
      <c r="L331" s="57"/>
      <c r="M331" s="57"/>
      <c r="N331" s="78"/>
      <c r="O331" s="116"/>
      <c r="P331" s="117"/>
      <c r="Q331" s="78"/>
      <c r="R331" s="78"/>
      <c r="S331" s="78"/>
      <c r="T331" s="78"/>
      <c r="U331" s="86"/>
      <c r="V331" s="86"/>
      <c r="W331" s="86"/>
      <c r="X331" s="86"/>
      <c r="Y331" s="86"/>
      <c r="Z331" s="86"/>
      <c r="AA331" s="86"/>
      <c r="AB331" s="86"/>
      <c r="AC331" s="86"/>
    </row>
    <row r="332" customHeight="1" spans="2:29">
      <c r="B332" s="57"/>
      <c r="C332" s="55"/>
      <c r="D332" s="101"/>
      <c r="E332" s="57"/>
      <c r="F332" s="58"/>
      <c r="G332" s="55"/>
      <c r="H332" s="59"/>
      <c r="I332" s="57"/>
      <c r="J332" s="55"/>
      <c r="K332" s="59"/>
      <c r="L332" s="57"/>
      <c r="M332" s="57"/>
      <c r="N332" s="78"/>
      <c r="O332" s="116"/>
      <c r="P332" s="117"/>
      <c r="Q332" s="78"/>
      <c r="R332" s="78"/>
      <c r="S332" s="78"/>
      <c r="T332" s="78"/>
      <c r="U332" s="86"/>
      <c r="V332" s="86"/>
      <c r="W332" s="86"/>
      <c r="X332" s="86"/>
      <c r="Y332" s="86"/>
      <c r="Z332" s="86"/>
      <c r="AA332" s="86"/>
      <c r="AB332" s="86"/>
      <c r="AC332" s="86"/>
    </row>
    <row r="333" customHeight="1" spans="2:29">
      <c r="B333" s="57"/>
      <c r="C333" s="55"/>
      <c r="D333" s="101"/>
      <c r="E333" s="57"/>
      <c r="F333" s="58"/>
      <c r="G333" s="55"/>
      <c r="H333" s="59"/>
      <c r="I333" s="57"/>
      <c r="J333" s="55"/>
      <c r="K333" s="59"/>
      <c r="L333" s="57"/>
      <c r="M333" s="57"/>
      <c r="N333" s="78"/>
      <c r="O333" s="116"/>
      <c r="P333" s="117"/>
      <c r="Q333" s="78"/>
      <c r="R333" s="78"/>
      <c r="S333" s="78"/>
      <c r="T333" s="78"/>
      <c r="U333" s="86"/>
      <c r="V333" s="86"/>
      <c r="W333" s="86"/>
      <c r="X333" s="86"/>
      <c r="Y333" s="86"/>
      <c r="Z333" s="86"/>
      <c r="AA333" s="86"/>
      <c r="AB333" s="86"/>
      <c r="AC333" s="86"/>
    </row>
    <row r="334" customHeight="1" spans="2:29">
      <c r="B334" s="57"/>
      <c r="C334" s="55"/>
      <c r="D334" s="101"/>
      <c r="E334" s="57"/>
      <c r="F334" s="58"/>
      <c r="G334" s="55"/>
      <c r="H334" s="59"/>
      <c r="I334" s="57"/>
      <c r="J334" s="55"/>
      <c r="K334" s="59"/>
      <c r="L334" s="57"/>
      <c r="M334" s="57"/>
      <c r="N334" s="78"/>
      <c r="O334" s="116"/>
      <c r="P334" s="117"/>
      <c r="Q334" s="78"/>
      <c r="R334" s="78"/>
      <c r="S334" s="78"/>
      <c r="T334" s="78"/>
      <c r="U334" s="86"/>
      <c r="V334" s="86"/>
      <c r="W334" s="86"/>
      <c r="X334" s="86"/>
      <c r="Y334" s="86"/>
      <c r="Z334" s="86"/>
      <c r="AA334" s="86"/>
      <c r="AB334" s="86"/>
      <c r="AC334" s="86"/>
    </row>
    <row r="335" customHeight="1" spans="2:29">
      <c r="B335" s="57"/>
      <c r="C335" s="55"/>
      <c r="D335" s="101"/>
      <c r="E335" s="57"/>
      <c r="F335" s="58"/>
      <c r="G335" s="55"/>
      <c r="H335" s="59"/>
      <c r="I335" s="57"/>
      <c r="J335" s="55"/>
      <c r="K335" s="59"/>
      <c r="L335" s="57"/>
      <c r="M335" s="57"/>
      <c r="N335" s="78"/>
      <c r="O335" s="116"/>
      <c r="P335" s="117"/>
      <c r="Q335" s="78"/>
      <c r="R335" s="78"/>
      <c r="S335" s="78"/>
      <c r="T335" s="78"/>
      <c r="U335" s="86"/>
      <c r="V335" s="86"/>
      <c r="W335" s="86"/>
      <c r="X335" s="86"/>
      <c r="Y335" s="86"/>
      <c r="Z335" s="86"/>
      <c r="AA335" s="86"/>
      <c r="AB335" s="86"/>
      <c r="AC335" s="86"/>
    </row>
    <row r="336" customHeight="1" spans="2:29">
      <c r="B336" s="57"/>
      <c r="C336" s="55"/>
      <c r="D336" s="101"/>
      <c r="E336" s="57"/>
      <c r="F336" s="58"/>
      <c r="G336" s="55"/>
      <c r="H336" s="59"/>
      <c r="I336" s="57"/>
      <c r="J336" s="55"/>
      <c r="K336" s="59"/>
      <c r="L336" s="57"/>
      <c r="M336" s="57"/>
      <c r="N336" s="78"/>
      <c r="O336" s="116"/>
      <c r="P336" s="117"/>
      <c r="Q336" s="78"/>
      <c r="R336" s="78"/>
      <c r="S336" s="78"/>
      <c r="T336" s="78"/>
      <c r="U336" s="86"/>
      <c r="V336" s="86"/>
      <c r="W336" s="86"/>
      <c r="X336" s="86"/>
      <c r="Y336" s="86"/>
      <c r="Z336" s="86"/>
      <c r="AA336" s="86"/>
      <c r="AB336" s="86"/>
      <c r="AC336" s="86"/>
    </row>
    <row r="337" customHeight="1" spans="2:29">
      <c r="B337" s="57"/>
      <c r="C337" s="55"/>
      <c r="D337" s="101"/>
      <c r="E337" s="57"/>
      <c r="F337" s="58"/>
      <c r="G337" s="55"/>
      <c r="H337" s="59"/>
      <c r="I337" s="57"/>
      <c r="J337" s="55"/>
      <c r="K337" s="59"/>
      <c r="L337" s="57"/>
      <c r="M337" s="57"/>
      <c r="N337" s="78"/>
      <c r="O337" s="116"/>
      <c r="P337" s="117"/>
      <c r="Q337" s="78"/>
      <c r="R337" s="78"/>
      <c r="S337" s="78"/>
      <c r="T337" s="78"/>
      <c r="U337" s="86"/>
      <c r="V337" s="86"/>
      <c r="W337" s="86"/>
      <c r="X337" s="86"/>
      <c r="Y337" s="86"/>
      <c r="Z337" s="86"/>
      <c r="AA337" s="86"/>
      <c r="AB337" s="86"/>
      <c r="AC337" s="86"/>
    </row>
    <row r="338" customHeight="1" spans="2:29">
      <c r="B338" s="57"/>
      <c r="C338" s="55"/>
      <c r="D338" s="101"/>
      <c r="E338" s="57"/>
      <c r="F338" s="58"/>
      <c r="G338" s="55"/>
      <c r="H338" s="59"/>
      <c r="I338" s="57"/>
      <c r="J338" s="55"/>
      <c r="K338" s="59"/>
      <c r="L338" s="57"/>
      <c r="M338" s="57"/>
      <c r="N338" s="78"/>
      <c r="O338" s="116"/>
      <c r="P338" s="117"/>
      <c r="Q338" s="78"/>
      <c r="R338" s="78"/>
      <c r="S338" s="78"/>
      <c r="T338" s="78"/>
      <c r="U338" s="86"/>
      <c r="V338" s="86"/>
      <c r="W338" s="86"/>
      <c r="X338" s="86"/>
      <c r="Y338" s="86"/>
      <c r="Z338" s="86"/>
      <c r="AA338" s="86"/>
      <c r="AB338" s="86"/>
      <c r="AC338" s="86"/>
    </row>
    <row r="339" customHeight="1" spans="2:29">
      <c r="B339" s="57"/>
      <c r="C339" s="55"/>
      <c r="D339" s="101"/>
      <c r="E339" s="57"/>
      <c r="F339" s="58"/>
      <c r="G339" s="55"/>
      <c r="H339" s="59"/>
      <c r="I339" s="57"/>
      <c r="J339" s="55"/>
      <c r="K339" s="59"/>
      <c r="L339" s="57"/>
      <c r="M339" s="57"/>
      <c r="N339" s="78"/>
      <c r="O339" s="116"/>
      <c r="P339" s="117"/>
      <c r="Q339" s="78"/>
      <c r="R339" s="78"/>
      <c r="S339" s="78"/>
      <c r="T339" s="78"/>
      <c r="U339" s="86"/>
      <c r="V339" s="86"/>
      <c r="W339" s="86"/>
      <c r="X339" s="86"/>
      <c r="Y339" s="86"/>
      <c r="Z339" s="86"/>
      <c r="AA339" s="86"/>
      <c r="AB339" s="86"/>
      <c r="AC339" s="86"/>
    </row>
    <row r="340" customHeight="1" spans="2:29">
      <c r="B340" s="57"/>
      <c r="C340" s="55"/>
      <c r="D340" s="101"/>
      <c r="E340" s="57"/>
      <c r="F340" s="58"/>
      <c r="G340" s="55"/>
      <c r="H340" s="59"/>
      <c r="I340" s="57"/>
      <c r="J340" s="55"/>
      <c r="K340" s="59"/>
      <c r="L340" s="57"/>
      <c r="M340" s="57"/>
      <c r="N340" s="78"/>
      <c r="O340" s="116"/>
      <c r="P340" s="117"/>
      <c r="Q340" s="78"/>
      <c r="R340" s="78"/>
      <c r="S340" s="78"/>
      <c r="T340" s="78"/>
      <c r="U340" s="86"/>
      <c r="V340" s="86"/>
      <c r="W340" s="86"/>
      <c r="X340" s="86"/>
      <c r="Y340" s="86"/>
      <c r="Z340" s="86"/>
      <c r="AA340" s="86"/>
      <c r="AB340" s="86"/>
      <c r="AC340" s="86"/>
    </row>
    <row r="341" customHeight="1" spans="2:29">
      <c r="B341" s="57"/>
      <c r="C341" s="55"/>
      <c r="D341" s="101"/>
      <c r="E341" s="57"/>
      <c r="F341" s="58"/>
      <c r="G341" s="55"/>
      <c r="H341" s="59"/>
      <c r="I341" s="57"/>
      <c r="J341" s="55"/>
      <c r="K341" s="59"/>
      <c r="L341" s="57"/>
      <c r="M341" s="57"/>
      <c r="N341" s="78"/>
      <c r="O341" s="116"/>
      <c r="P341" s="117"/>
      <c r="Q341" s="78"/>
      <c r="R341" s="78"/>
      <c r="S341" s="78"/>
      <c r="T341" s="78"/>
      <c r="U341" s="86"/>
      <c r="V341" s="86"/>
      <c r="W341" s="86"/>
      <c r="X341" s="86"/>
      <c r="Y341" s="86"/>
      <c r="Z341" s="86"/>
      <c r="AA341" s="86"/>
      <c r="AB341" s="86"/>
      <c r="AC341" s="86"/>
    </row>
    <row r="342" customHeight="1" spans="2:29">
      <c r="B342" s="57"/>
      <c r="C342" s="55"/>
      <c r="D342" s="101"/>
      <c r="E342" s="57"/>
      <c r="F342" s="58"/>
      <c r="G342" s="55"/>
      <c r="H342" s="59"/>
      <c r="I342" s="57"/>
      <c r="J342" s="55"/>
      <c r="K342" s="59"/>
      <c r="L342" s="57"/>
      <c r="M342" s="57"/>
      <c r="N342" s="78"/>
      <c r="O342" s="116"/>
      <c r="P342" s="117"/>
      <c r="Q342" s="78"/>
      <c r="R342" s="78"/>
      <c r="S342" s="78"/>
      <c r="T342" s="78"/>
      <c r="U342" s="86"/>
      <c r="V342" s="86"/>
      <c r="W342" s="86"/>
      <c r="X342" s="86"/>
      <c r="Y342" s="86"/>
      <c r="Z342" s="86"/>
      <c r="AA342" s="86"/>
      <c r="AB342" s="86"/>
      <c r="AC342" s="86"/>
    </row>
    <row r="343" customHeight="1" spans="2:29">
      <c r="B343" s="57"/>
      <c r="C343" s="55"/>
      <c r="D343" s="101"/>
      <c r="E343" s="57"/>
      <c r="F343" s="58"/>
      <c r="G343" s="55"/>
      <c r="H343" s="59"/>
      <c r="I343" s="57"/>
      <c r="J343" s="55"/>
      <c r="K343" s="59"/>
      <c r="L343" s="57"/>
      <c r="M343" s="57"/>
      <c r="N343" s="78"/>
      <c r="O343" s="116"/>
      <c r="P343" s="117"/>
      <c r="Q343" s="78"/>
      <c r="R343" s="78"/>
      <c r="S343" s="78"/>
      <c r="T343" s="78"/>
      <c r="U343" s="86"/>
      <c r="V343" s="86"/>
      <c r="W343" s="86"/>
      <c r="X343" s="86"/>
      <c r="Y343" s="86"/>
      <c r="Z343" s="86"/>
      <c r="AA343" s="86"/>
      <c r="AB343" s="86"/>
      <c r="AC343" s="86"/>
    </row>
    <row r="344" customHeight="1" spans="2:29">
      <c r="B344" s="54"/>
      <c r="C344" s="55"/>
      <c r="D344" s="101"/>
      <c r="E344" s="57"/>
      <c r="F344" s="58"/>
      <c r="G344" s="55"/>
      <c r="H344" s="59"/>
      <c r="I344" s="57"/>
      <c r="J344" s="55"/>
      <c r="K344" s="59"/>
      <c r="L344" s="57"/>
      <c r="M344" s="57"/>
      <c r="N344" s="78"/>
      <c r="O344" s="116"/>
      <c r="P344" s="117"/>
      <c r="Q344" s="78"/>
      <c r="R344" s="78"/>
      <c r="S344" s="78"/>
      <c r="T344" s="78"/>
      <c r="U344" s="86"/>
      <c r="V344" s="86"/>
      <c r="W344" s="86"/>
      <c r="X344" s="86"/>
      <c r="Y344" s="86"/>
      <c r="Z344" s="86"/>
      <c r="AA344" s="86"/>
      <c r="AB344" s="86"/>
      <c r="AC344" s="86"/>
    </row>
    <row r="345" customHeight="1" spans="2:29">
      <c r="B345" s="54"/>
      <c r="C345" s="55"/>
      <c r="D345" s="101"/>
      <c r="E345" s="57"/>
      <c r="F345" s="58"/>
      <c r="G345" s="55"/>
      <c r="H345" s="59"/>
      <c r="I345" s="57"/>
      <c r="J345" s="55"/>
      <c r="K345" s="59"/>
      <c r="L345" s="57"/>
      <c r="M345" s="57"/>
      <c r="N345" s="78"/>
      <c r="O345" s="116"/>
      <c r="P345" s="117"/>
      <c r="Q345" s="78"/>
      <c r="R345" s="78"/>
      <c r="S345" s="78"/>
      <c r="T345" s="78"/>
      <c r="U345" s="86"/>
      <c r="V345" s="86"/>
      <c r="W345" s="86"/>
      <c r="X345" s="86"/>
      <c r="Y345" s="86"/>
      <c r="Z345" s="86"/>
      <c r="AA345" s="86"/>
      <c r="AB345" s="86"/>
      <c r="AC345" s="86"/>
    </row>
    <row r="346" customHeight="1" spans="2:29">
      <c r="B346" s="57"/>
      <c r="C346" s="55"/>
      <c r="D346" s="101"/>
      <c r="E346" s="57"/>
      <c r="F346" s="58"/>
      <c r="G346" s="55"/>
      <c r="H346" s="59"/>
      <c r="I346" s="57"/>
      <c r="J346" s="55"/>
      <c r="K346" s="59"/>
      <c r="L346" s="57"/>
      <c r="M346" s="57"/>
      <c r="N346" s="78"/>
      <c r="O346" s="116"/>
      <c r="P346" s="117"/>
      <c r="Q346" s="78"/>
      <c r="R346" s="78"/>
      <c r="S346" s="78"/>
      <c r="T346" s="78"/>
      <c r="U346" s="86"/>
      <c r="V346" s="86"/>
      <c r="W346" s="86"/>
      <c r="X346" s="86"/>
      <c r="Y346" s="86"/>
      <c r="Z346" s="86"/>
      <c r="AA346" s="86"/>
      <c r="AB346" s="86"/>
      <c r="AC346" s="86"/>
    </row>
    <row r="347" customHeight="1" spans="2:29">
      <c r="B347" s="57"/>
      <c r="C347" s="55"/>
      <c r="D347" s="101"/>
      <c r="E347" s="57"/>
      <c r="F347" s="58"/>
      <c r="G347" s="55"/>
      <c r="H347" s="59"/>
      <c r="I347" s="57"/>
      <c r="J347" s="55"/>
      <c r="K347" s="59"/>
      <c r="L347" s="57"/>
      <c r="M347" s="57"/>
      <c r="N347" s="78"/>
      <c r="O347" s="116"/>
      <c r="P347" s="117"/>
      <c r="Q347" s="78"/>
      <c r="R347" s="78"/>
      <c r="S347" s="78"/>
      <c r="T347" s="78"/>
      <c r="U347" s="86"/>
      <c r="V347" s="86"/>
      <c r="W347" s="86"/>
      <c r="X347" s="86"/>
      <c r="Y347" s="86"/>
      <c r="Z347" s="86"/>
      <c r="AA347" s="86"/>
      <c r="AB347" s="86"/>
      <c r="AC347" s="86"/>
    </row>
    <row r="348" customHeight="1" spans="2:29">
      <c r="B348" s="57"/>
      <c r="C348" s="55"/>
      <c r="D348" s="101"/>
      <c r="E348" s="57"/>
      <c r="F348" s="58"/>
      <c r="G348" s="55"/>
      <c r="H348" s="59"/>
      <c r="I348" s="57"/>
      <c r="J348" s="55"/>
      <c r="K348" s="59"/>
      <c r="L348" s="57"/>
      <c r="M348" s="57"/>
      <c r="N348" s="78"/>
      <c r="O348" s="116"/>
      <c r="P348" s="117"/>
      <c r="Q348" s="78"/>
      <c r="R348" s="78"/>
      <c r="S348" s="78"/>
      <c r="T348" s="78"/>
      <c r="U348" s="86"/>
      <c r="V348" s="86"/>
      <c r="W348" s="86"/>
      <c r="X348" s="86"/>
      <c r="Y348" s="86"/>
      <c r="Z348" s="86"/>
      <c r="AA348" s="86"/>
      <c r="AB348" s="86"/>
      <c r="AC348" s="86"/>
    </row>
    <row r="349" customHeight="1" spans="2:29">
      <c r="B349" s="57"/>
      <c r="C349" s="55"/>
      <c r="D349" s="101"/>
      <c r="E349" s="57"/>
      <c r="F349" s="58"/>
      <c r="G349" s="55"/>
      <c r="H349" s="59"/>
      <c r="I349" s="57"/>
      <c r="J349" s="55"/>
      <c r="K349" s="59"/>
      <c r="L349" s="57"/>
      <c r="M349" s="57"/>
      <c r="N349" s="78"/>
      <c r="O349" s="116"/>
      <c r="P349" s="117"/>
      <c r="Q349" s="78"/>
      <c r="R349" s="78"/>
      <c r="S349" s="78"/>
      <c r="T349" s="78"/>
      <c r="U349" s="86"/>
      <c r="V349" s="86"/>
      <c r="W349" s="86"/>
      <c r="X349" s="86"/>
      <c r="Y349" s="86"/>
      <c r="Z349" s="86"/>
      <c r="AA349" s="86"/>
      <c r="AB349" s="86"/>
      <c r="AC349" s="86"/>
    </row>
    <row r="350" customHeight="1" spans="2:29">
      <c r="B350" s="57"/>
      <c r="C350" s="55"/>
      <c r="D350" s="101"/>
      <c r="E350" s="57"/>
      <c r="F350" s="58"/>
      <c r="G350" s="55"/>
      <c r="H350" s="59"/>
      <c r="I350" s="57"/>
      <c r="J350" s="55"/>
      <c r="K350" s="59"/>
      <c r="L350" s="57"/>
      <c r="M350" s="57"/>
      <c r="N350" s="78"/>
      <c r="O350" s="116"/>
      <c r="P350" s="117"/>
      <c r="Q350" s="78"/>
      <c r="R350" s="78"/>
      <c r="S350" s="78"/>
      <c r="T350" s="78"/>
      <c r="U350" s="86"/>
      <c r="V350" s="86"/>
      <c r="W350" s="86"/>
      <c r="X350" s="86"/>
      <c r="Y350" s="86"/>
      <c r="Z350" s="86"/>
      <c r="AA350" s="86"/>
      <c r="AB350" s="86"/>
      <c r="AC350" s="86"/>
    </row>
    <row r="351" customHeight="1" spans="2:29">
      <c r="B351" s="57"/>
      <c r="C351" s="55"/>
      <c r="D351" s="101"/>
      <c r="E351" s="57"/>
      <c r="F351" s="58"/>
      <c r="G351" s="55"/>
      <c r="H351" s="59"/>
      <c r="I351" s="57"/>
      <c r="J351" s="55"/>
      <c r="K351" s="59"/>
      <c r="L351" s="57"/>
      <c r="M351" s="57"/>
      <c r="N351" s="78"/>
      <c r="O351" s="116"/>
      <c r="P351" s="117"/>
      <c r="Q351" s="78"/>
      <c r="R351" s="78"/>
      <c r="S351" s="78"/>
      <c r="T351" s="78"/>
      <c r="U351" s="86"/>
      <c r="V351" s="86"/>
      <c r="W351" s="86"/>
      <c r="X351" s="86"/>
      <c r="Y351" s="86"/>
      <c r="Z351" s="86"/>
      <c r="AA351" s="86"/>
      <c r="AB351" s="86"/>
      <c r="AC351" s="86"/>
    </row>
    <row r="352" customHeight="1" spans="2:29">
      <c r="B352" s="57"/>
      <c r="C352" s="55"/>
      <c r="D352" s="101"/>
      <c r="E352" s="57"/>
      <c r="F352" s="58"/>
      <c r="G352" s="55"/>
      <c r="H352" s="59"/>
      <c r="I352" s="57"/>
      <c r="J352" s="55"/>
      <c r="K352" s="59"/>
      <c r="L352" s="57"/>
      <c r="M352" s="57"/>
      <c r="N352" s="78"/>
      <c r="O352" s="116"/>
      <c r="P352" s="117"/>
      <c r="Q352" s="78"/>
      <c r="R352" s="78"/>
      <c r="S352" s="78"/>
      <c r="T352" s="78"/>
      <c r="U352" s="86"/>
      <c r="V352" s="86"/>
      <c r="W352" s="86"/>
      <c r="X352" s="86"/>
      <c r="Y352" s="86"/>
      <c r="Z352" s="86"/>
      <c r="AA352" s="86"/>
      <c r="AB352" s="86"/>
      <c r="AC352" s="86"/>
    </row>
    <row r="353" customHeight="1" spans="2:29">
      <c r="B353" s="57"/>
      <c r="C353" s="55"/>
      <c r="D353" s="101"/>
      <c r="E353" s="57"/>
      <c r="F353" s="58"/>
      <c r="G353" s="55"/>
      <c r="H353" s="59"/>
      <c r="I353" s="57"/>
      <c r="J353" s="55"/>
      <c r="K353" s="59"/>
      <c r="L353" s="57"/>
      <c r="M353" s="57"/>
      <c r="N353" s="78"/>
      <c r="O353" s="116"/>
      <c r="P353" s="117"/>
      <c r="Q353" s="78"/>
      <c r="R353" s="78"/>
      <c r="S353" s="78"/>
      <c r="T353" s="78"/>
      <c r="U353" s="86"/>
      <c r="V353" s="86"/>
      <c r="W353" s="86"/>
      <c r="X353" s="86"/>
      <c r="Y353" s="86"/>
      <c r="Z353" s="86"/>
      <c r="AA353" s="86"/>
      <c r="AB353" s="86"/>
      <c r="AC353" s="86"/>
    </row>
    <row r="354" customHeight="1" spans="2:29">
      <c r="B354" s="57"/>
      <c r="C354" s="55"/>
      <c r="D354" s="101"/>
      <c r="E354" s="57"/>
      <c r="F354" s="58"/>
      <c r="G354" s="55"/>
      <c r="H354" s="59"/>
      <c r="I354" s="57"/>
      <c r="J354" s="55"/>
      <c r="K354" s="59"/>
      <c r="L354" s="57"/>
      <c r="M354" s="57"/>
      <c r="N354" s="78"/>
      <c r="O354" s="116"/>
      <c r="P354" s="117"/>
      <c r="Q354" s="78"/>
      <c r="R354" s="78"/>
      <c r="S354" s="78"/>
      <c r="T354" s="78"/>
      <c r="U354" s="86"/>
      <c r="V354" s="86"/>
      <c r="W354" s="86"/>
      <c r="X354" s="86"/>
      <c r="Y354" s="86"/>
      <c r="Z354" s="86"/>
      <c r="AA354" s="86"/>
      <c r="AB354" s="86"/>
      <c r="AC354" s="86"/>
    </row>
    <row r="355" customHeight="1" spans="2:29">
      <c r="B355" s="57"/>
      <c r="C355" s="55"/>
      <c r="D355" s="101"/>
      <c r="E355" s="57"/>
      <c r="F355" s="58"/>
      <c r="G355" s="55"/>
      <c r="H355" s="59"/>
      <c r="I355" s="57"/>
      <c r="J355" s="55"/>
      <c r="K355" s="59"/>
      <c r="L355" s="57"/>
      <c r="M355" s="57"/>
      <c r="N355" s="78"/>
      <c r="O355" s="116"/>
      <c r="P355" s="117"/>
      <c r="Q355" s="78"/>
      <c r="R355" s="78"/>
      <c r="S355" s="78"/>
      <c r="T355" s="78"/>
      <c r="U355" s="86"/>
      <c r="V355" s="86"/>
      <c r="W355" s="86"/>
      <c r="X355" s="86"/>
      <c r="Y355" s="86"/>
      <c r="Z355" s="86"/>
      <c r="AA355" s="86"/>
      <c r="AB355" s="86"/>
      <c r="AC355" s="86"/>
    </row>
    <row r="356" customHeight="1" spans="2:29">
      <c r="B356" s="57"/>
      <c r="C356" s="55"/>
      <c r="D356" s="101"/>
      <c r="E356" s="57"/>
      <c r="F356" s="58"/>
      <c r="G356" s="55"/>
      <c r="H356" s="59"/>
      <c r="I356" s="57"/>
      <c r="J356" s="55"/>
      <c r="K356" s="59"/>
      <c r="L356" s="57"/>
      <c r="M356" s="57"/>
      <c r="N356" s="78"/>
      <c r="O356" s="116"/>
      <c r="P356" s="117"/>
      <c r="Q356" s="78"/>
      <c r="R356" s="78"/>
      <c r="S356" s="78"/>
      <c r="T356" s="78"/>
      <c r="U356" s="86"/>
      <c r="V356" s="86"/>
      <c r="W356" s="86"/>
      <c r="X356" s="86"/>
      <c r="Y356" s="86"/>
      <c r="Z356" s="86"/>
      <c r="AA356" s="86"/>
      <c r="AB356" s="86"/>
      <c r="AC356" s="86"/>
    </row>
    <row r="357" customHeight="1" spans="2:29">
      <c r="B357" s="57"/>
      <c r="C357" s="55"/>
      <c r="D357" s="101"/>
      <c r="E357" s="57"/>
      <c r="F357" s="58"/>
      <c r="G357" s="55"/>
      <c r="H357" s="59"/>
      <c r="I357" s="57"/>
      <c r="J357" s="55"/>
      <c r="K357" s="59"/>
      <c r="L357" s="57"/>
      <c r="M357" s="57"/>
      <c r="N357" s="78"/>
      <c r="O357" s="116"/>
      <c r="P357" s="117"/>
      <c r="Q357" s="78"/>
      <c r="R357" s="78"/>
      <c r="S357" s="78"/>
      <c r="T357" s="78"/>
      <c r="U357" s="86"/>
      <c r="V357" s="86"/>
      <c r="W357" s="86"/>
      <c r="X357" s="86"/>
      <c r="Y357" s="86"/>
      <c r="Z357" s="86"/>
      <c r="AA357" s="86"/>
      <c r="AB357" s="86"/>
      <c r="AC357" s="86"/>
    </row>
    <row r="358" customHeight="1" spans="2:29">
      <c r="B358" s="57"/>
      <c r="C358" s="55"/>
      <c r="D358" s="101"/>
      <c r="E358" s="57"/>
      <c r="F358" s="58"/>
      <c r="G358" s="55"/>
      <c r="H358" s="59"/>
      <c r="I358" s="57"/>
      <c r="J358" s="55"/>
      <c r="K358" s="59"/>
      <c r="L358" s="57"/>
      <c r="M358" s="57"/>
      <c r="N358" s="78"/>
      <c r="O358" s="116"/>
      <c r="P358" s="117"/>
      <c r="Q358" s="78"/>
      <c r="R358" s="78"/>
      <c r="S358" s="78"/>
      <c r="T358" s="78"/>
      <c r="U358" s="86"/>
      <c r="V358" s="86"/>
      <c r="W358" s="86"/>
      <c r="X358" s="86"/>
      <c r="Y358" s="86"/>
      <c r="Z358" s="86"/>
      <c r="AA358" s="86"/>
      <c r="AB358" s="86"/>
      <c r="AC358" s="86"/>
    </row>
    <row r="359" customHeight="1" spans="2:29">
      <c r="B359" s="54"/>
      <c r="C359" s="55"/>
      <c r="D359" s="101"/>
      <c r="E359" s="57"/>
      <c r="F359" s="58"/>
      <c r="G359" s="55"/>
      <c r="H359" s="59"/>
      <c r="I359" s="57"/>
      <c r="J359" s="55"/>
      <c r="K359" s="59"/>
      <c r="L359" s="57"/>
      <c r="M359" s="57"/>
      <c r="N359" s="78"/>
      <c r="O359" s="116"/>
      <c r="P359" s="117"/>
      <c r="Q359" s="78"/>
      <c r="R359" s="78"/>
      <c r="S359" s="78"/>
      <c r="T359" s="78"/>
      <c r="U359" s="86"/>
      <c r="V359" s="86"/>
      <c r="W359" s="86"/>
      <c r="X359" s="86"/>
      <c r="Y359" s="86"/>
      <c r="Z359" s="86"/>
      <c r="AA359" s="86"/>
      <c r="AB359" s="86"/>
      <c r="AC359" s="86"/>
    </row>
    <row r="360" customHeight="1" spans="2:29">
      <c r="B360" s="57"/>
      <c r="C360" s="55"/>
      <c r="D360" s="101"/>
      <c r="E360" s="57"/>
      <c r="F360" s="58"/>
      <c r="G360" s="55"/>
      <c r="H360" s="59"/>
      <c r="I360" s="57"/>
      <c r="J360" s="55"/>
      <c r="K360" s="59"/>
      <c r="L360" s="57"/>
      <c r="M360" s="57"/>
      <c r="N360" s="78"/>
      <c r="O360" s="116"/>
      <c r="P360" s="117"/>
      <c r="Q360" s="78"/>
      <c r="R360" s="78"/>
      <c r="S360" s="78"/>
      <c r="T360" s="78"/>
      <c r="U360" s="86"/>
      <c r="V360" s="86"/>
      <c r="W360" s="86"/>
      <c r="X360" s="86"/>
      <c r="Y360" s="86"/>
      <c r="Z360" s="86"/>
      <c r="AA360" s="86"/>
      <c r="AB360" s="86"/>
      <c r="AC360" s="86"/>
    </row>
    <row r="361" customHeight="1" spans="2:29">
      <c r="B361" s="57"/>
      <c r="C361" s="55"/>
      <c r="D361" s="101"/>
      <c r="E361" s="57"/>
      <c r="F361" s="58"/>
      <c r="G361" s="55"/>
      <c r="H361" s="59"/>
      <c r="I361" s="57"/>
      <c r="J361" s="55"/>
      <c r="K361" s="59"/>
      <c r="L361" s="57"/>
      <c r="M361" s="57"/>
      <c r="N361" s="78"/>
      <c r="O361" s="116"/>
      <c r="P361" s="117"/>
      <c r="Q361" s="78"/>
      <c r="R361" s="78"/>
      <c r="S361" s="78"/>
      <c r="T361" s="78"/>
      <c r="U361" s="86"/>
      <c r="V361" s="86"/>
      <c r="W361" s="86"/>
      <c r="X361" s="86"/>
      <c r="Y361" s="86"/>
      <c r="Z361" s="86"/>
      <c r="AA361" s="86"/>
      <c r="AB361" s="86"/>
      <c r="AC361" s="86"/>
    </row>
    <row r="362" customHeight="1" spans="2:29">
      <c r="B362" s="57"/>
      <c r="C362" s="55"/>
      <c r="D362" s="101"/>
      <c r="E362" s="57"/>
      <c r="F362" s="58"/>
      <c r="G362" s="55"/>
      <c r="H362" s="59"/>
      <c r="I362" s="57"/>
      <c r="J362" s="55"/>
      <c r="K362" s="59"/>
      <c r="L362" s="57"/>
      <c r="M362" s="57"/>
      <c r="N362" s="78"/>
      <c r="O362" s="116"/>
      <c r="P362" s="117"/>
      <c r="Q362" s="78"/>
      <c r="R362" s="78"/>
      <c r="S362" s="78"/>
      <c r="T362" s="78"/>
      <c r="U362" s="86"/>
      <c r="V362" s="86"/>
      <c r="W362" s="86"/>
      <c r="X362" s="86"/>
      <c r="Y362" s="86"/>
      <c r="Z362" s="86"/>
      <c r="AA362" s="86"/>
      <c r="AB362" s="86"/>
      <c r="AC362" s="86"/>
    </row>
    <row r="363" customHeight="1" spans="2:29">
      <c r="B363" s="57"/>
      <c r="C363" s="55"/>
      <c r="D363" s="101"/>
      <c r="E363" s="57"/>
      <c r="F363" s="58"/>
      <c r="G363" s="55"/>
      <c r="H363" s="59"/>
      <c r="I363" s="57"/>
      <c r="J363" s="55"/>
      <c r="K363" s="59"/>
      <c r="L363" s="57"/>
      <c r="M363" s="57"/>
      <c r="N363" s="78"/>
      <c r="O363" s="116"/>
      <c r="P363" s="117"/>
      <c r="Q363" s="78"/>
      <c r="R363" s="78"/>
      <c r="S363" s="78"/>
      <c r="T363" s="78"/>
      <c r="U363" s="86"/>
      <c r="V363" s="86"/>
      <c r="W363" s="86"/>
      <c r="X363" s="86"/>
      <c r="Y363" s="86"/>
      <c r="Z363" s="86"/>
      <c r="AA363" s="86"/>
      <c r="AB363" s="86"/>
      <c r="AC363" s="86"/>
    </row>
    <row r="364" customHeight="1" spans="2:29">
      <c r="B364" s="57"/>
      <c r="C364" s="55"/>
      <c r="D364" s="101"/>
      <c r="E364" s="57"/>
      <c r="F364" s="58"/>
      <c r="G364" s="55"/>
      <c r="H364" s="59"/>
      <c r="I364" s="57"/>
      <c r="J364" s="55"/>
      <c r="K364" s="59"/>
      <c r="L364" s="57"/>
      <c r="M364" s="57"/>
      <c r="N364" s="78"/>
      <c r="O364" s="116"/>
      <c r="P364" s="117"/>
      <c r="Q364" s="78"/>
      <c r="R364" s="78"/>
      <c r="S364" s="78"/>
      <c r="T364" s="78"/>
      <c r="U364" s="86"/>
      <c r="V364" s="86"/>
      <c r="W364" s="86"/>
      <c r="X364" s="86"/>
      <c r="Y364" s="86"/>
      <c r="Z364" s="86"/>
      <c r="AA364" s="86"/>
      <c r="AB364" s="86"/>
      <c r="AC364" s="86"/>
    </row>
    <row r="365" customHeight="1" spans="2:29">
      <c r="B365" s="57"/>
      <c r="C365" s="55"/>
      <c r="D365" s="101"/>
      <c r="E365" s="57"/>
      <c r="F365" s="58"/>
      <c r="G365" s="55"/>
      <c r="H365" s="59"/>
      <c r="I365" s="57"/>
      <c r="J365" s="55"/>
      <c r="K365" s="59"/>
      <c r="L365" s="57"/>
      <c r="M365" s="57"/>
      <c r="N365" s="78"/>
      <c r="O365" s="116"/>
      <c r="P365" s="117"/>
      <c r="Q365" s="78"/>
      <c r="R365" s="78"/>
      <c r="S365" s="78"/>
      <c r="T365" s="78"/>
      <c r="U365" s="86"/>
      <c r="V365" s="86"/>
      <c r="W365" s="86"/>
      <c r="X365" s="86"/>
      <c r="Y365" s="86"/>
      <c r="Z365" s="86"/>
      <c r="AA365" s="86"/>
      <c r="AB365" s="86"/>
      <c r="AC365" s="86"/>
    </row>
    <row r="366" customHeight="1" spans="2:29">
      <c r="B366" s="57"/>
      <c r="C366" s="55"/>
      <c r="D366" s="101"/>
      <c r="E366" s="57"/>
      <c r="F366" s="58"/>
      <c r="G366" s="55"/>
      <c r="H366" s="59"/>
      <c r="I366" s="57"/>
      <c r="J366" s="55"/>
      <c r="K366" s="59"/>
      <c r="L366" s="57"/>
      <c r="M366" s="57"/>
      <c r="N366" s="78"/>
      <c r="O366" s="116"/>
      <c r="P366" s="117"/>
      <c r="Q366" s="78"/>
      <c r="R366" s="78"/>
      <c r="S366" s="78"/>
      <c r="T366" s="78"/>
      <c r="U366" s="86"/>
      <c r="V366" s="86"/>
      <c r="W366" s="86"/>
      <c r="X366" s="86"/>
      <c r="Y366" s="86"/>
      <c r="Z366" s="86"/>
      <c r="AA366" s="86"/>
      <c r="AB366" s="86"/>
      <c r="AC366" s="86"/>
    </row>
    <row r="367" customHeight="1" spans="2:29">
      <c r="B367" s="57"/>
      <c r="C367" s="55"/>
      <c r="D367" s="101"/>
      <c r="E367" s="57"/>
      <c r="F367" s="58"/>
      <c r="G367" s="55"/>
      <c r="H367" s="59"/>
      <c r="I367" s="57"/>
      <c r="J367" s="55"/>
      <c r="K367" s="59"/>
      <c r="L367" s="57"/>
      <c r="M367" s="57"/>
      <c r="N367" s="78"/>
      <c r="O367" s="116"/>
      <c r="P367" s="117"/>
      <c r="Q367" s="78"/>
      <c r="R367" s="78"/>
      <c r="S367" s="78"/>
      <c r="T367" s="78"/>
      <c r="U367" s="86"/>
      <c r="V367" s="86"/>
      <c r="W367" s="86"/>
      <c r="X367" s="86"/>
      <c r="Y367" s="86"/>
      <c r="Z367" s="86"/>
      <c r="AA367" s="86"/>
      <c r="AB367" s="86"/>
      <c r="AC367" s="86"/>
    </row>
    <row r="368" customHeight="1" spans="2:29">
      <c r="B368" s="57"/>
      <c r="C368" s="55"/>
      <c r="D368" s="101"/>
      <c r="E368" s="57"/>
      <c r="F368" s="58"/>
      <c r="G368" s="55"/>
      <c r="H368" s="59"/>
      <c r="I368" s="57"/>
      <c r="J368" s="55"/>
      <c r="K368" s="59"/>
      <c r="L368" s="57"/>
      <c r="M368" s="57"/>
      <c r="N368" s="78"/>
      <c r="O368" s="116"/>
      <c r="P368" s="117"/>
      <c r="Q368" s="78"/>
      <c r="R368" s="78"/>
      <c r="S368" s="78"/>
      <c r="T368" s="78"/>
      <c r="U368" s="86"/>
      <c r="V368" s="86"/>
      <c r="W368" s="86"/>
      <c r="X368" s="86"/>
      <c r="Y368" s="86"/>
      <c r="Z368" s="86"/>
      <c r="AA368" s="86"/>
      <c r="AB368" s="86"/>
      <c r="AC368" s="86"/>
    </row>
    <row r="369" customHeight="1" spans="2:29">
      <c r="B369" s="57"/>
      <c r="C369" s="55"/>
      <c r="D369" s="101"/>
      <c r="E369" s="57"/>
      <c r="F369" s="58"/>
      <c r="G369" s="55"/>
      <c r="H369" s="59"/>
      <c r="I369" s="57"/>
      <c r="J369" s="55"/>
      <c r="K369" s="59"/>
      <c r="L369" s="57"/>
      <c r="M369" s="57"/>
      <c r="N369" s="78"/>
      <c r="O369" s="116"/>
      <c r="P369" s="117"/>
      <c r="Q369" s="78"/>
      <c r="R369" s="78"/>
      <c r="S369" s="78"/>
      <c r="T369" s="78"/>
      <c r="U369" s="86"/>
      <c r="V369" s="86"/>
      <c r="W369" s="86"/>
      <c r="X369" s="86"/>
      <c r="Y369" s="86"/>
      <c r="Z369" s="86"/>
      <c r="AA369" s="86"/>
      <c r="AB369" s="86"/>
      <c r="AC369" s="86"/>
    </row>
    <row r="370" customHeight="1" spans="2:29">
      <c r="B370" s="54"/>
      <c r="C370" s="55"/>
      <c r="D370" s="101"/>
      <c r="E370" s="57"/>
      <c r="F370" s="58"/>
      <c r="G370" s="55"/>
      <c r="H370" s="59"/>
      <c r="I370" s="57"/>
      <c r="J370" s="55"/>
      <c r="K370" s="59"/>
      <c r="L370" s="57"/>
      <c r="M370" s="57"/>
      <c r="N370" s="78"/>
      <c r="O370" s="116"/>
      <c r="P370" s="117"/>
      <c r="Q370" s="78"/>
      <c r="R370" s="78"/>
      <c r="S370" s="78"/>
      <c r="T370" s="78"/>
      <c r="U370" s="86"/>
      <c r="V370" s="86"/>
      <c r="W370" s="86"/>
      <c r="X370" s="86"/>
      <c r="Y370" s="86"/>
      <c r="Z370" s="86"/>
      <c r="AA370" s="86"/>
      <c r="AB370" s="86"/>
      <c r="AC370" s="86"/>
    </row>
    <row r="371" customHeight="1" spans="2:29">
      <c r="B371" s="57"/>
      <c r="C371" s="55"/>
      <c r="D371" s="101"/>
      <c r="E371" s="57"/>
      <c r="F371" s="58"/>
      <c r="G371" s="55"/>
      <c r="H371" s="59"/>
      <c r="I371" s="57"/>
      <c r="J371" s="55"/>
      <c r="K371" s="59"/>
      <c r="L371" s="57"/>
      <c r="M371" s="57"/>
      <c r="N371" s="78"/>
      <c r="O371" s="116"/>
      <c r="P371" s="117"/>
      <c r="Q371" s="78"/>
      <c r="R371" s="78"/>
      <c r="S371" s="78"/>
      <c r="T371" s="78"/>
      <c r="U371" s="86"/>
      <c r="V371" s="86"/>
      <c r="W371" s="86"/>
      <c r="X371" s="86"/>
      <c r="Y371" s="86"/>
      <c r="Z371" s="86"/>
      <c r="AA371" s="86"/>
      <c r="AB371" s="86"/>
      <c r="AC371" s="86"/>
    </row>
    <row r="372" customHeight="1" spans="2:29">
      <c r="B372" s="57"/>
      <c r="C372" s="55"/>
      <c r="D372" s="101"/>
      <c r="E372" s="57"/>
      <c r="F372" s="58"/>
      <c r="G372" s="55"/>
      <c r="H372" s="59"/>
      <c r="I372" s="57"/>
      <c r="J372" s="55"/>
      <c r="K372" s="59"/>
      <c r="L372" s="57"/>
      <c r="M372" s="57"/>
      <c r="N372" s="78"/>
      <c r="O372" s="116"/>
      <c r="P372" s="117"/>
      <c r="Q372" s="78"/>
      <c r="R372" s="78"/>
      <c r="S372" s="78"/>
      <c r="T372" s="78"/>
      <c r="U372" s="86"/>
      <c r="V372" s="86"/>
      <c r="W372" s="86"/>
      <c r="X372" s="86"/>
      <c r="Y372" s="86"/>
      <c r="Z372" s="86"/>
      <c r="AA372" s="86"/>
      <c r="AB372" s="86"/>
      <c r="AC372" s="86"/>
    </row>
    <row r="373" customHeight="1" spans="2:29">
      <c r="B373" s="57"/>
      <c r="C373" s="55"/>
      <c r="D373" s="101"/>
      <c r="E373" s="57"/>
      <c r="F373" s="58"/>
      <c r="G373" s="55"/>
      <c r="H373" s="59"/>
      <c r="I373" s="57"/>
      <c r="J373" s="55"/>
      <c r="K373" s="59"/>
      <c r="L373" s="57"/>
      <c r="M373" s="57"/>
      <c r="N373" s="78"/>
      <c r="O373" s="116"/>
      <c r="P373" s="117"/>
      <c r="Q373" s="78"/>
      <c r="R373" s="78"/>
      <c r="S373" s="78"/>
      <c r="T373" s="78"/>
      <c r="U373" s="86"/>
      <c r="V373" s="86"/>
      <c r="W373" s="86"/>
      <c r="X373" s="86"/>
      <c r="Y373" s="86"/>
      <c r="Z373" s="86"/>
      <c r="AA373" s="86"/>
      <c r="AB373" s="86"/>
      <c r="AC373" s="86"/>
    </row>
    <row r="374" customHeight="1" spans="2:29">
      <c r="B374" s="57"/>
      <c r="C374" s="55"/>
      <c r="D374" s="101"/>
      <c r="E374" s="57"/>
      <c r="F374" s="58"/>
      <c r="G374" s="55"/>
      <c r="H374" s="59"/>
      <c r="I374" s="57"/>
      <c r="J374" s="55"/>
      <c r="K374" s="59"/>
      <c r="L374" s="57"/>
      <c r="M374" s="57"/>
      <c r="N374" s="78"/>
      <c r="O374" s="116"/>
      <c r="P374" s="117"/>
      <c r="Q374" s="78"/>
      <c r="R374" s="78"/>
      <c r="S374" s="78"/>
      <c r="T374" s="78"/>
      <c r="U374" s="86"/>
      <c r="V374" s="86"/>
      <c r="W374" s="86"/>
      <c r="X374" s="86"/>
      <c r="Y374" s="86"/>
      <c r="Z374" s="86"/>
      <c r="AA374" s="86"/>
      <c r="AB374" s="86"/>
      <c r="AC374" s="86"/>
    </row>
    <row r="375" customHeight="1" spans="2:29">
      <c r="B375" s="57"/>
      <c r="C375" s="55"/>
      <c r="D375" s="101"/>
      <c r="E375" s="57"/>
      <c r="F375" s="58"/>
      <c r="G375" s="55"/>
      <c r="H375" s="59"/>
      <c r="I375" s="57"/>
      <c r="J375" s="55"/>
      <c r="K375" s="59"/>
      <c r="L375" s="57"/>
      <c r="M375" s="57"/>
      <c r="N375" s="78"/>
      <c r="O375" s="116"/>
      <c r="P375" s="117"/>
      <c r="Q375" s="78"/>
      <c r="R375" s="78"/>
      <c r="S375" s="78"/>
      <c r="T375" s="78"/>
      <c r="U375" s="86"/>
      <c r="V375" s="86"/>
      <c r="W375" s="86"/>
      <c r="X375" s="86"/>
      <c r="Y375" s="86"/>
      <c r="Z375" s="86"/>
      <c r="AA375" s="86"/>
      <c r="AB375" s="86"/>
      <c r="AC375" s="86"/>
    </row>
    <row r="376" customHeight="1" spans="2:29">
      <c r="B376" s="57"/>
      <c r="C376" s="55"/>
      <c r="D376" s="101"/>
      <c r="E376" s="57"/>
      <c r="F376" s="58"/>
      <c r="G376" s="55"/>
      <c r="H376" s="59"/>
      <c r="I376" s="57"/>
      <c r="J376" s="55"/>
      <c r="K376" s="59"/>
      <c r="L376" s="57"/>
      <c r="M376" s="57"/>
      <c r="N376" s="78"/>
      <c r="O376" s="116"/>
      <c r="P376" s="117"/>
      <c r="Q376" s="78"/>
      <c r="R376" s="78"/>
      <c r="S376" s="78"/>
      <c r="T376" s="78"/>
      <c r="U376" s="86"/>
      <c r="V376" s="86"/>
      <c r="W376" s="86"/>
      <c r="X376" s="86"/>
      <c r="Y376" s="86"/>
      <c r="Z376" s="86"/>
      <c r="AA376" s="86"/>
      <c r="AB376" s="86"/>
      <c r="AC376" s="86"/>
    </row>
    <row r="377" customHeight="1" spans="2:29">
      <c r="B377" s="57"/>
      <c r="C377" s="55"/>
      <c r="D377" s="101"/>
      <c r="E377" s="57"/>
      <c r="F377" s="58"/>
      <c r="G377" s="55"/>
      <c r="H377" s="59"/>
      <c r="I377" s="57"/>
      <c r="J377" s="55"/>
      <c r="K377" s="59"/>
      <c r="L377" s="57"/>
      <c r="M377" s="57"/>
      <c r="N377" s="78"/>
      <c r="O377" s="116"/>
      <c r="P377" s="117"/>
      <c r="Q377" s="78"/>
      <c r="R377" s="78"/>
      <c r="S377" s="78"/>
      <c r="T377" s="78"/>
      <c r="U377" s="86"/>
      <c r="V377" s="86"/>
      <c r="W377" s="86"/>
      <c r="X377" s="86"/>
      <c r="Y377" s="86"/>
      <c r="Z377" s="86"/>
      <c r="AA377" s="86"/>
      <c r="AB377" s="86"/>
      <c r="AC377" s="86"/>
    </row>
    <row r="378" customHeight="1" spans="2:29">
      <c r="B378" s="57"/>
      <c r="C378" s="55"/>
      <c r="D378" s="101"/>
      <c r="E378" s="57"/>
      <c r="F378" s="58"/>
      <c r="G378" s="55"/>
      <c r="H378" s="59"/>
      <c r="I378" s="57"/>
      <c r="J378" s="55"/>
      <c r="K378" s="59"/>
      <c r="L378" s="57"/>
      <c r="M378" s="57"/>
      <c r="N378" s="78"/>
      <c r="O378" s="116"/>
      <c r="P378" s="117"/>
      <c r="Q378" s="78"/>
      <c r="R378" s="78"/>
      <c r="S378" s="78"/>
      <c r="T378" s="78"/>
      <c r="U378" s="86"/>
      <c r="V378" s="86"/>
      <c r="W378" s="86"/>
      <c r="X378" s="86"/>
      <c r="Y378" s="86"/>
      <c r="Z378" s="86"/>
      <c r="AA378" s="86"/>
      <c r="AB378" s="86"/>
      <c r="AC378" s="86"/>
    </row>
    <row r="379" customHeight="1" spans="2:29">
      <c r="B379" s="57"/>
      <c r="C379" s="55"/>
      <c r="D379" s="101"/>
      <c r="E379" s="57"/>
      <c r="F379" s="58"/>
      <c r="G379" s="55"/>
      <c r="H379" s="59"/>
      <c r="I379" s="57"/>
      <c r="J379" s="55"/>
      <c r="K379" s="59"/>
      <c r="L379" s="57"/>
      <c r="M379" s="57"/>
      <c r="N379" s="78"/>
      <c r="O379" s="116"/>
      <c r="P379" s="117"/>
      <c r="Q379" s="78"/>
      <c r="R379" s="78"/>
      <c r="S379" s="78"/>
      <c r="T379" s="78"/>
      <c r="U379" s="86"/>
      <c r="V379" s="86"/>
      <c r="W379" s="86"/>
      <c r="X379" s="86"/>
      <c r="Y379" s="86"/>
      <c r="Z379" s="86"/>
      <c r="AA379" s="86"/>
      <c r="AB379" s="86"/>
      <c r="AC379" s="86"/>
    </row>
    <row r="380" customHeight="1" spans="2:29">
      <c r="B380" s="57"/>
      <c r="C380" s="55"/>
      <c r="D380" s="101"/>
      <c r="E380" s="57"/>
      <c r="F380" s="58"/>
      <c r="G380" s="55"/>
      <c r="H380" s="59"/>
      <c r="I380" s="57"/>
      <c r="J380" s="55"/>
      <c r="K380" s="59"/>
      <c r="L380" s="57"/>
      <c r="M380" s="57"/>
      <c r="N380" s="78"/>
      <c r="O380" s="116"/>
      <c r="P380" s="117"/>
      <c r="Q380" s="78"/>
      <c r="R380" s="78"/>
      <c r="S380" s="78"/>
      <c r="T380" s="78"/>
      <c r="U380" s="86"/>
      <c r="V380" s="86"/>
      <c r="W380" s="86"/>
      <c r="X380" s="86"/>
      <c r="Y380" s="86"/>
      <c r="Z380" s="86"/>
      <c r="AA380" s="86"/>
      <c r="AB380" s="86"/>
      <c r="AC380" s="86"/>
    </row>
    <row r="381" customHeight="1" spans="2:29">
      <c r="B381" s="57"/>
      <c r="C381" s="55"/>
      <c r="D381" s="101"/>
      <c r="E381" s="57"/>
      <c r="F381" s="58"/>
      <c r="G381" s="55"/>
      <c r="H381" s="59"/>
      <c r="I381" s="57"/>
      <c r="J381" s="55"/>
      <c r="K381" s="59"/>
      <c r="L381" s="57"/>
      <c r="M381" s="57"/>
      <c r="N381" s="78"/>
      <c r="O381" s="116"/>
      <c r="P381" s="117"/>
      <c r="Q381" s="78"/>
      <c r="R381" s="78"/>
      <c r="S381" s="78"/>
      <c r="T381" s="78"/>
      <c r="U381" s="86"/>
      <c r="V381" s="86"/>
      <c r="W381" s="86"/>
      <c r="X381" s="86"/>
      <c r="Y381" s="86"/>
      <c r="Z381" s="86"/>
      <c r="AA381" s="86"/>
      <c r="AB381" s="86"/>
      <c r="AC381" s="86"/>
    </row>
    <row r="382" customHeight="1" spans="2:29">
      <c r="B382" s="115"/>
      <c r="C382" s="55"/>
      <c r="D382" s="101"/>
      <c r="E382" s="57"/>
      <c r="F382" s="58"/>
      <c r="G382" s="55"/>
      <c r="H382" s="59"/>
      <c r="I382" s="57"/>
      <c r="J382" s="55"/>
      <c r="K382" s="59"/>
      <c r="L382" s="57"/>
      <c r="M382" s="57"/>
      <c r="N382" s="78"/>
      <c r="O382" s="116"/>
      <c r="P382" s="117"/>
      <c r="Q382" s="78"/>
      <c r="R382" s="78"/>
      <c r="S382" s="78"/>
      <c r="T382" s="78"/>
      <c r="U382" s="86"/>
      <c r="V382" s="86"/>
      <c r="W382" s="86"/>
      <c r="X382" s="86"/>
      <c r="Y382" s="86"/>
      <c r="Z382" s="86"/>
      <c r="AA382" s="86"/>
      <c r="AB382" s="86"/>
      <c r="AC382" s="86"/>
    </row>
    <row r="383" customHeight="1" spans="2:29">
      <c r="B383" s="115"/>
      <c r="C383" s="55"/>
      <c r="D383" s="101"/>
      <c r="E383" s="57"/>
      <c r="F383" s="58"/>
      <c r="G383" s="55"/>
      <c r="H383" s="59"/>
      <c r="I383" s="57"/>
      <c r="J383" s="55"/>
      <c r="K383" s="59"/>
      <c r="L383" s="57"/>
      <c r="M383" s="57"/>
      <c r="N383" s="78"/>
      <c r="O383" s="116"/>
      <c r="P383" s="117"/>
      <c r="Q383" s="78"/>
      <c r="R383" s="78"/>
      <c r="S383" s="78"/>
      <c r="T383" s="78"/>
      <c r="U383" s="86"/>
      <c r="V383" s="86"/>
      <c r="W383" s="86"/>
      <c r="X383" s="86"/>
      <c r="Y383" s="86"/>
      <c r="Z383" s="86"/>
      <c r="AA383" s="86"/>
      <c r="AB383" s="86"/>
      <c r="AC383" s="86"/>
    </row>
    <row r="384" customHeight="1" spans="2:29">
      <c r="B384" s="115"/>
      <c r="C384" s="55"/>
      <c r="D384" s="101"/>
      <c r="E384" s="57"/>
      <c r="F384" s="58"/>
      <c r="G384" s="55"/>
      <c r="H384" s="59"/>
      <c r="I384" s="57"/>
      <c r="J384" s="55"/>
      <c r="K384" s="59"/>
      <c r="L384" s="57"/>
      <c r="M384" s="57"/>
      <c r="N384" s="78"/>
      <c r="O384" s="116"/>
      <c r="P384" s="117"/>
      <c r="Q384" s="78"/>
      <c r="R384" s="78"/>
      <c r="S384" s="78"/>
      <c r="T384" s="78"/>
      <c r="U384" s="86"/>
      <c r="V384" s="86"/>
      <c r="W384" s="86"/>
      <c r="X384" s="86"/>
      <c r="Y384" s="86"/>
      <c r="Z384" s="86"/>
      <c r="AA384" s="86"/>
      <c r="AB384" s="86"/>
      <c r="AC384" s="86"/>
    </row>
    <row r="385" customHeight="1" spans="2:29">
      <c r="B385" s="115"/>
      <c r="C385" s="55"/>
      <c r="D385" s="101"/>
      <c r="E385" s="57"/>
      <c r="F385" s="58"/>
      <c r="G385" s="55"/>
      <c r="H385" s="59"/>
      <c r="I385" s="57"/>
      <c r="J385" s="55"/>
      <c r="K385" s="59"/>
      <c r="L385" s="57"/>
      <c r="M385" s="57"/>
      <c r="N385" s="78"/>
      <c r="O385" s="116"/>
      <c r="P385" s="117"/>
      <c r="Q385" s="78"/>
      <c r="R385" s="78"/>
      <c r="S385" s="78"/>
      <c r="T385" s="78"/>
      <c r="U385" s="86"/>
      <c r="V385" s="86"/>
      <c r="W385" s="86"/>
      <c r="X385" s="86"/>
      <c r="Y385" s="86"/>
      <c r="Z385" s="86"/>
      <c r="AA385" s="86"/>
      <c r="AB385" s="86"/>
      <c r="AC385" s="86"/>
    </row>
    <row r="386" customHeight="1" spans="2:29">
      <c r="B386" s="115"/>
      <c r="C386" s="55"/>
      <c r="D386" s="101"/>
      <c r="E386" s="57"/>
      <c r="F386" s="58"/>
      <c r="G386" s="55"/>
      <c r="H386" s="59"/>
      <c r="I386" s="57"/>
      <c r="J386" s="55"/>
      <c r="K386" s="59"/>
      <c r="L386" s="57"/>
      <c r="M386" s="57"/>
      <c r="N386" s="78"/>
      <c r="O386" s="116"/>
      <c r="P386" s="117"/>
      <c r="Q386" s="78"/>
      <c r="R386" s="78"/>
      <c r="S386" s="78"/>
      <c r="T386" s="78"/>
      <c r="U386" s="86"/>
      <c r="V386" s="86"/>
      <c r="W386" s="86"/>
      <c r="X386" s="86"/>
      <c r="Y386" s="86"/>
      <c r="Z386" s="86"/>
      <c r="AA386" s="86"/>
      <c r="AB386" s="86"/>
      <c r="AC386" s="86"/>
    </row>
    <row r="387" customHeight="1" spans="2:29">
      <c r="B387" s="115"/>
      <c r="C387" s="55"/>
      <c r="D387" s="101"/>
      <c r="E387" s="57"/>
      <c r="F387" s="58"/>
      <c r="G387" s="55"/>
      <c r="H387" s="59"/>
      <c r="I387" s="57"/>
      <c r="J387" s="55"/>
      <c r="K387" s="59"/>
      <c r="L387" s="57"/>
      <c r="M387" s="57"/>
      <c r="N387" s="78"/>
      <c r="O387" s="116"/>
      <c r="P387" s="117"/>
      <c r="Q387" s="78"/>
      <c r="R387" s="78"/>
      <c r="S387" s="78"/>
      <c r="T387" s="78"/>
      <c r="U387" s="86"/>
      <c r="V387" s="86"/>
      <c r="W387" s="86"/>
      <c r="X387" s="86"/>
      <c r="Y387" s="86"/>
      <c r="Z387" s="86"/>
      <c r="AA387" s="86"/>
      <c r="AB387" s="86"/>
      <c r="AC387" s="86"/>
    </row>
    <row r="388" customHeight="1" spans="2:29">
      <c r="B388" s="115"/>
      <c r="C388" s="55"/>
      <c r="D388" s="101"/>
      <c r="E388" s="57"/>
      <c r="F388" s="58"/>
      <c r="G388" s="55"/>
      <c r="H388" s="59"/>
      <c r="I388" s="57"/>
      <c r="J388" s="55"/>
      <c r="K388" s="59"/>
      <c r="L388" s="57"/>
      <c r="M388" s="57"/>
      <c r="N388" s="78"/>
      <c r="O388" s="116"/>
      <c r="P388" s="117"/>
      <c r="Q388" s="78"/>
      <c r="R388" s="78"/>
      <c r="S388" s="78"/>
      <c r="T388" s="78"/>
      <c r="U388" s="86"/>
      <c r="V388" s="86"/>
      <c r="W388" s="86"/>
      <c r="X388" s="86"/>
      <c r="Y388" s="86"/>
      <c r="Z388" s="86"/>
      <c r="AA388" s="86"/>
      <c r="AB388" s="86"/>
      <c r="AC388" s="86"/>
    </row>
    <row r="389" customHeight="1" spans="2:29">
      <c r="B389" s="115"/>
      <c r="C389" s="55"/>
      <c r="D389" s="101"/>
      <c r="E389" s="57"/>
      <c r="F389" s="58"/>
      <c r="G389" s="55"/>
      <c r="H389" s="59"/>
      <c r="I389" s="57"/>
      <c r="J389" s="55"/>
      <c r="K389" s="59"/>
      <c r="L389" s="57"/>
      <c r="M389" s="57"/>
      <c r="N389" s="78"/>
      <c r="O389" s="116"/>
      <c r="P389" s="117"/>
      <c r="Q389" s="78"/>
      <c r="R389" s="78"/>
      <c r="S389" s="78"/>
      <c r="T389" s="78"/>
      <c r="U389" s="86"/>
      <c r="V389" s="86"/>
      <c r="W389" s="86"/>
      <c r="X389" s="86"/>
      <c r="Y389" s="86"/>
      <c r="Z389" s="86"/>
      <c r="AA389" s="86"/>
      <c r="AB389" s="86"/>
      <c r="AC389" s="86"/>
    </row>
    <row r="390" customHeight="1" spans="2:29">
      <c r="B390" s="115"/>
      <c r="C390" s="55"/>
      <c r="D390" s="101"/>
      <c r="E390" s="57"/>
      <c r="F390" s="58"/>
      <c r="G390" s="55"/>
      <c r="H390" s="59"/>
      <c r="I390" s="57"/>
      <c r="J390" s="55"/>
      <c r="K390" s="59"/>
      <c r="L390" s="57"/>
      <c r="M390" s="57"/>
      <c r="N390" s="78"/>
      <c r="O390" s="116"/>
      <c r="P390" s="117"/>
      <c r="Q390" s="78"/>
      <c r="R390" s="78"/>
      <c r="S390" s="78"/>
      <c r="T390" s="78"/>
      <c r="U390" s="86"/>
      <c r="V390" s="86"/>
      <c r="W390" s="86"/>
      <c r="X390" s="86"/>
      <c r="Y390" s="86"/>
      <c r="Z390" s="86"/>
      <c r="AA390" s="86"/>
      <c r="AB390" s="86"/>
      <c r="AC390" s="86"/>
    </row>
    <row r="391" customHeight="1" spans="2:29">
      <c r="B391" s="115"/>
      <c r="C391" s="55"/>
      <c r="D391" s="101"/>
      <c r="E391" s="57"/>
      <c r="F391" s="58"/>
      <c r="G391" s="55"/>
      <c r="H391" s="59"/>
      <c r="I391" s="57"/>
      <c r="J391" s="55"/>
      <c r="K391" s="59"/>
      <c r="L391" s="57"/>
      <c r="M391" s="57"/>
      <c r="N391" s="78"/>
      <c r="O391" s="116"/>
      <c r="P391" s="117"/>
      <c r="Q391" s="78"/>
      <c r="R391" s="78"/>
      <c r="S391" s="78"/>
      <c r="T391" s="78"/>
      <c r="U391" s="86"/>
      <c r="V391" s="86"/>
      <c r="W391" s="86"/>
      <c r="X391" s="86"/>
      <c r="Y391" s="86"/>
      <c r="Z391" s="86"/>
      <c r="AA391" s="86"/>
      <c r="AB391" s="86"/>
      <c r="AC391" s="86"/>
    </row>
    <row r="392" customHeight="1" spans="2:29">
      <c r="B392" s="115"/>
      <c r="C392" s="55"/>
      <c r="D392" s="101"/>
      <c r="E392" s="57"/>
      <c r="F392" s="58"/>
      <c r="G392" s="55"/>
      <c r="H392" s="59"/>
      <c r="I392" s="57"/>
      <c r="J392" s="55"/>
      <c r="K392" s="59"/>
      <c r="L392" s="57"/>
      <c r="M392" s="57"/>
      <c r="N392" s="78"/>
      <c r="O392" s="116"/>
      <c r="P392" s="117"/>
      <c r="Q392" s="78"/>
      <c r="R392" s="78"/>
      <c r="S392" s="78"/>
      <c r="T392" s="78"/>
      <c r="U392" s="86"/>
      <c r="V392" s="86"/>
      <c r="W392" s="86"/>
      <c r="X392" s="86"/>
      <c r="Y392" s="86"/>
      <c r="Z392" s="86"/>
      <c r="AA392" s="86"/>
      <c r="AB392" s="86"/>
      <c r="AC392" s="86"/>
    </row>
    <row r="393" customHeight="1" spans="2:29">
      <c r="B393" s="115"/>
      <c r="C393" s="55"/>
      <c r="D393" s="101"/>
      <c r="E393" s="57"/>
      <c r="F393" s="58"/>
      <c r="G393" s="55"/>
      <c r="H393" s="59"/>
      <c r="I393" s="57"/>
      <c r="J393" s="55"/>
      <c r="K393" s="59"/>
      <c r="L393" s="57"/>
      <c r="M393" s="57"/>
      <c r="N393" s="78"/>
      <c r="O393" s="116"/>
      <c r="P393" s="117"/>
      <c r="Q393" s="78"/>
      <c r="R393" s="78"/>
      <c r="S393" s="78"/>
      <c r="T393" s="78"/>
      <c r="U393" s="86"/>
      <c r="V393" s="86"/>
      <c r="W393" s="86"/>
      <c r="X393" s="86"/>
      <c r="Y393" s="86"/>
      <c r="Z393" s="86"/>
      <c r="AA393" s="86"/>
      <c r="AB393" s="86"/>
      <c r="AC393" s="86"/>
    </row>
    <row r="394" customHeight="1" spans="2:29">
      <c r="B394" s="115"/>
      <c r="C394" s="55"/>
      <c r="D394" s="101"/>
      <c r="E394" s="57"/>
      <c r="F394" s="58"/>
      <c r="G394" s="55"/>
      <c r="H394" s="59"/>
      <c r="I394" s="57"/>
      <c r="J394" s="55"/>
      <c r="K394" s="59"/>
      <c r="L394" s="57"/>
      <c r="M394" s="57"/>
      <c r="N394" s="78"/>
      <c r="O394" s="116"/>
      <c r="P394" s="117"/>
      <c r="Q394" s="78"/>
      <c r="R394" s="78"/>
      <c r="S394" s="78"/>
      <c r="T394" s="78"/>
      <c r="U394" s="86"/>
      <c r="V394" s="86"/>
      <c r="W394" s="86"/>
      <c r="X394" s="86"/>
      <c r="Y394" s="86"/>
      <c r="Z394" s="86"/>
      <c r="AA394" s="86"/>
      <c r="AB394" s="86"/>
      <c r="AC394" s="86"/>
    </row>
    <row r="395" customHeight="1" spans="2:29">
      <c r="B395" s="115"/>
      <c r="C395" s="55"/>
      <c r="D395" s="101"/>
      <c r="E395" s="57"/>
      <c r="F395" s="58"/>
      <c r="G395" s="55"/>
      <c r="H395" s="59"/>
      <c r="I395" s="57"/>
      <c r="J395" s="55"/>
      <c r="K395" s="59"/>
      <c r="L395" s="57"/>
      <c r="M395" s="57"/>
      <c r="N395" s="78"/>
      <c r="O395" s="116"/>
      <c r="P395" s="117"/>
      <c r="Q395" s="78"/>
      <c r="R395" s="78"/>
      <c r="S395" s="78"/>
      <c r="T395" s="78"/>
      <c r="U395" s="86"/>
      <c r="V395" s="86"/>
      <c r="W395" s="86"/>
      <c r="X395" s="86"/>
      <c r="Y395" s="86"/>
      <c r="Z395" s="86"/>
      <c r="AA395" s="86"/>
      <c r="AB395" s="86"/>
      <c r="AC395" s="86"/>
    </row>
    <row r="396" customHeight="1" spans="2:29">
      <c r="B396" s="115"/>
      <c r="C396" s="55"/>
      <c r="D396" s="101"/>
      <c r="E396" s="57"/>
      <c r="F396" s="58"/>
      <c r="G396" s="55"/>
      <c r="H396" s="59"/>
      <c r="I396" s="57"/>
      <c r="J396" s="57"/>
      <c r="K396" s="57"/>
      <c r="L396" s="57"/>
      <c r="M396" s="57"/>
      <c r="N396" s="78"/>
      <c r="O396" s="116"/>
      <c r="P396" s="117"/>
      <c r="Q396" s="78"/>
      <c r="R396" s="78"/>
      <c r="S396" s="78"/>
      <c r="T396" s="78"/>
      <c r="U396" s="86"/>
      <c r="V396" s="86"/>
      <c r="W396" s="86"/>
      <c r="X396" s="86"/>
      <c r="Y396" s="86"/>
      <c r="Z396" s="86"/>
      <c r="AA396" s="86"/>
      <c r="AB396" s="86"/>
      <c r="AC396" s="86"/>
    </row>
    <row r="397" customHeight="1" spans="2:29">
      <c r="B397" s="89"/>
      <c r="C397" s="55"/>
      <c r="D397" s="101"/>
      <c r="E397" s="57"/>
      <c r="F397" s="58"/>
      <c r="G397" s="55"/>
      <c r="H397" s="59"/>
      <c r="I397" s="57"/>
      <c r="J397" s="57"/>
      <c r="K397" s="57"/>
      <c r="L397" s="57"/>
      <c r="M397" s="57"/>
      <c r="N397" s="78"/>
      <c r="O397" s="116"/>
      <c r="P397" s="117"/>
      <c r="Q397" s="78"/>
      <c r="R397" s="78"/>
      <c r="S397" s="78"/>
      <c r="T397" s="78"/>
      <c r="U397" s="86"/>
      <c r="V397" s="86"/>
      <c r="W397" s="86"/>
      <c r="X397" s="86"/>
      <c r="Y397" s="86"/>
      <c r="Z397" s="86"/>
      <c r="AA397" s="86"/>
      <c r="AB397" s="86"/>
      <c r="AC397" s="86"/>
    </row>
    <row r="398" customHeight="1" spans="2:29">
      <c r="B398" s="115"/>
      <c r="C398" s="55"/>
      <c r="D398" s="101"/>
      <c r="E398" s="57"/>
      <c r="F398" s="58"/>
      <c r="G398" s="55"/>
      <c r="H398" s="59"/>
      <c r="I398" s="57"/>
      <c r="J398" s="55"/>
      <c r="K398" s="59"/>
      <c r="L398" s="57"/>
      <c r="M398" s="57"/>
      <c r="N398" s="78"/>
      <c r="O398" s="116"/>
      <c r="P398" s="117"/>
      <c r="Q398" s="78"/>
      <c r="R398" s="78"/>
      <c r="S398" s="78"/>
      <c r="T398" s="78"/>
      <c r="U398" s="86"/>
      <c r="V398" s="86"/>
      <c r="W398" s="86"/>
      <c r="X398" s="86"/>
      <c r="Y398" s="86"/>
      <c r="Z398" s="86"/>
      <c r="AA398" s="86"/>
      <c r="AB398" s="86"/>
      <c r="AC398" s="86"/>
    </row>
    <row r="399" customHeight="1" spans="2:29">
      <c r="B399" s="115"/>
      <c r="C399" s="55"/>
      <c r="D399" s="101"/>
      <c r="E399" s="57"/>
      <c r="F399" s="112"/>
      <c r="G399" s="55"/>
      <c r="H399" s="59"/>
      <c r="I399" s="57"/>
      <c r="J399" s="55"/>
      <c r="K399" s="59"/>
      <c r="L399" s="57"/>
      <c r="M399" s="57"/>
      <c r="N399" s="78"/>
      <c r="O399" s="116"/>
      <c r="P399" s="117"/>
      <c r="Q399" s="78"/>
      <c r="R399" s="78"/>
      <c r="S399" s="78"/>
      <c r="T399" s="78"/>
      <c r="U399" s="86"/>
      <c r="V399" s="86"/>
      <c r="W399" s="86"/>
      <c r="X399" s="86"/>
      <c r="Y399" s="86"/>
      <c r="Z399" s="86"/>
      <c r="AA399" s="86"/>
      <c r="AB399" s="86"/>
      <c r="AC399" s="86"/>
    </row>
    <row r="400" customHeight="1" spans="2:29">
      <c r="B400" s="115"/>
      <c r="C400" s="55"/>
      <c r="D400" s="101"/>
      <c r="E400" s="57"/>
      <c r="F400" s="58"/>
      <c r="G400" s="55"/>
      <c r="H400" s="59"/>
      <c r="I400" s="57"/>
      <c r="J400" s="55"/>
      <c r="K400" s="59"/>
      <c r="L400" s="57"/>
      <c r="M400" s="57"/>
      <c r="N400" s="78"/>
      <c r="O400" s="116"/>
      <c r="P400" s="117"/>
      <c r="Q400" s="78"/>
      <c r="R400" s="78"/>
      <c r="S400" s="78"/>
      <c r="T400" s="78"/>
      <c r="U400" s="86"/>
      <c r="V400" s="86"/>
      <c r="W400" s="86"/>
      <c r="X400" s="86"/>
      <c r="Y400" s="86"/>
      <c r="Z400" s="86"/>
      <c r="AA400" s="86"/>
      <c r="AB400" s="86"/>
      <c r="AC400" s="86"/>
    </row>
    <row r="401" customHeight="1" spans="2:29">
      <c r="B401" s="54"/>
      <c r="C401" s="55"/>
      <c r="D401" s="101"/>
      <c r="E401" s="57"/>
      <c r="F401" s="58"/>
      <c r="G401" s="55"/>
      <c r="H401" s="59"/>
      <c r="I401" s="57"/>
      <c r="J401" s="55"/>
      <c r="K401" s="59"/>
      <c r="L401" s="57"/>
      <c r="M401" s="57"/>
      <c r="N401" s="78"/>
      <c r="O401" s="116"/>
      <c r="P401" s="117"/>
      <c r="Q401" s="78"/>
      <c r="R401" s="78"/>
      <c r="S401" s="78"/>
      <c r="T401" s="78"/>
      <c r="U401" s="86"/>
      <c r="V401" s="86"/>
      <c r="W401" s="86"/>
      <c r="X401" s="86"/>
      <c r="Y401" s="86"/>
      <c r="Z401" s="86"/>
      <c r="AA401" s="86"/>
      <c r="AB401" s="86"/>
      <c r="AC401" s="86"/>
    </row>
    <row r="402" customHeight="1" spans="2:29">
      <c r="B402" s="57"/>
      <c r="C402" s="55"/>
      <c r="D402" s="101"/>
      <c r="E402" s="57"/>
      <c r="F402" s="58"/>
      <c r="G402" s="55"/>
      <c r="H402" s="59"/>
      <c r="I402" s="57"/>
      <c r="J402" s="55"/>
      <c r="K402" s="59"/>
      <c r="L402" s="57"/>
      <c r="M402" s="57"/>
      <c r="N402" s="78"/>
      <c r="O402" s="116"/>
      <c r="P402" s="117"/>
      <c r="Q402" s="78"/>
      <c r="R402" s="78"/>
      <c r="S402" s="78"/>
      <c r="T402" s="78"/>
      <c r="U402" s="86"/>
      <c r="V402" s="86"/>
      <c r="W402" s="86"/>
      <c r="X402" s="86"/>
      <c r="Y402" s="86"/>
      <c r="Z402" s="86"/>
      <c r="AA402" s="86"/>
      <c r="AB402" s="86"/>
      <c r="AC402" s="86"/>
    </row>
    <row r="403" customHeight="1" spans="2:29">
      <c r="B403" s="57"/>
      <c r="C403" s="55"/>
      <c r="D403" s="101"/>
      <c r="E403" s="57"/>
      <c r="F403" s="58"/>
      <c r="G403" s="55"/>
      <c r="H403" s="59"/>
      <c r="I403" s="57"/>
      <c r="J403" s="55"/>
      <c r="K403" s="59"/>
      <c r="L403" s="57"/>
      <c r="M403" s="57"/>
      <c r="N403" s="78"/>
      <c r="O403" s="116"/>
      <c r="P403" s="117"/>
      <c r="Q403" s="78"/>
      <c r="R403" s="78"/>
      <c r="S403" s="78"/>
      <c r="T403" s="78"/>
      <c r="U403" s="86"/>
      <c r="V403" s="86"/>
      <c r="W403" s="86"/>
      <c r="X403" s="86"/>
      <c r="Y403" s="86"/>
      <c r="Z403" s="86"/>
      <c r="AA403" s="86"/>
      <c r="AB403" s="86"/>
      <c r="AC403" s="86"/>
    </row>
    <row r="404" customHeight="1" spans="2:29">
      <c r="B404" s="57"/>
      <c r="C404" s="55"/>
      <c r="D404" s="101"/>
      <c r="E404" s="57"/>
      <c r="F404" s="58"/>
      <c r="G404" s="55"/>
      <c r="H404" s="59"/>
      <c r="I404" s="57"/>
      <c r="J404" s="55"/>
      <c r="K404" s="59"/>
      <c r="L404" s="57"/>
      <c r="M404" s="57"/>
      <c r="N404" s="78"/>
      <c r="O404" s="116"/>
      <c r="P404" s="117"/>
      <c r="Q404" s="78"/>
      <c r="R404" s="78"/>
      <c r="S404" s="78"/>
      <c r="T404" s="78"/>
      <c r="U404" s="86"/>
      <c r="V404" s="86"/>
      <c r="W404" s="86"/>
      <c r="X404" s="86"/>
      <c r="Y404" s="86"/>
      <c r="Z404" s="86"/>
      <c r="AA404" s="86"/>
      <c r="AB404" s="86"/>
      <c r="AC404" s="86"/>
    </row>
    <row r="405" customHeight="1" spans="2:29">
      <c r="B405" s="57"/>
      <c r="C405" s="55"/>
      <c r="D405" s="101"/>
      <c r="E405" s="57"/>
      <c r="F405" s="58"/>
      <c r="G405" s="55"/>
      <c r="H405" s="59"/>
      <c r="I405" s="57"/>
      <c r="J405" s="55"/>
      <c r="K405" s="59"/>
      <c r="L405" s="57"/>
      <c r="M405" s="57"/>
      <c r="N405" s="78"/>
      <c r="O405" s="116"/>
      <c r="P405" s="117"/>
      <c r="Q405" s="78"/>
      <c r="R405" s="78"/>
      <c r="S405" s="78"/>
      <c r="T405" s="78"/>
      <c r="U405" s="86"/>
      <c r="V405" s="86"/>
      <c r="W405" s="86"/>
      <c r="X405" s="86"/>
      <c r="Y405" s="86"/>
      <c r="Z405" s="86"/>
      <c r="AA405" s="86"/>
      <c r="AB405" s="86"/>
      <c r="AC405" s="86"/>
    </row>
    <row r="406" customHeight="1" spans="2:29">
      <c r="B406" s="54"/>
      <c r="C406" s="55"/>
      <c r="D406" s="101"/>
      <c r="E406" s="57"/>
      <c r="F406" s="58"/>
      <c r="G406" s="55"/>
      <c r="H406" s="59"/>
      <c r="I406" s="57"/>
      <c r="J406" s="55"/>
      <c r="K406" s="59"/>
      <c r="L406" s="57"/>
      <c r="M406" s="57"/>
      <c r="N406" s="78"/>
      <c r="O406" s="116"/>
      <c r="P406" s="117"/>
      <c r="Q406" s="78"/>
      <c r="R406" s="78"/>
      <c r="S406" s="78"/>
      <c r="T406" s="78"/>
      <c r="U406" s="86"/>
      <c r="V406" s="86"/>
      <c r="W406" s="86"/>
      <c r="X406" s="86"/>
      <c r="Y406" s="86"/>
      <c r="Z406" s="86"/>
      <c r="AA406" s="86"/>
      <c r="AB406" s="86"/>
      <c r="AC406" s="86"/>
    </row>
    <row r="407" customHeight="1" spans="2:29">
      <c r="B407" s="57"/>
      <c r="C407" s="55"/>
      <c r="D407" s="101"/>
      <c r="E407" s="57"/>
      <c r="F407" s="58"/>
      <c r="G407" s="55"/>
      <c r="H407" s="59"/>
      <c r="I407" s="57"/>
      <c r="J407" s="55"/>
      <c r="K407" s="59"/>
      <c r="L407" s="57"/>
      <c r="M407" s="57"/>
      <c r="N407" s="78"/>
      <c r="O407" s="116"/>
      <c r="P407" s="117"/>
      <c r="Q407" s="78"/>
      <c r="R407" s="78"/>
      <c r="S407" s="78"/>
      <c r="T407" s="78"/>
      <c r="U407" s="86"/>
      <c r="V407" s="86"/>
      <c r="W407" s="86"/>
      <c r="X407" s="86"/>
      <c r="Y407" s="86"/>
      <c r="Z407" s="86"/>
      <c r="AA407" s="86"/>
      <c r="AB407" s="86"/>
      <c r="AC407" s="86"/>
    </row>
    <row r="408" customHeight="1" spans="2:29">
      <c r="B408" s="57"/>
      <c r="C408" s="55"/>
      <c r="D408" s="101"/>
      <c r="E408" s="57"/>
      <c r="F408" s="58"/>
      <c r="G408" s="55"/>
      <c r="H408" s="59"/>
      <c r="I408" s="57"/>
      <c r="J408" s="55"/>
      <c r="K408" s="59"/>
      <c r="L408" s="57"/>
      <c r="M408" s="57"/>
      <c r="N408" s="78"/>
      <c r="O408" s="116"/>
      <c r="P408" s="117"/>
      <c r="Q408" s="78"/>
      <c r="R408" s="78"/>
      <c r="S408" s="78"/>
      <c r="T408" s="78"/>
      <c r="U408" s="86"/>
      <c r="V408" s="86"/>
      <c r="W408" s="86"/>
      <c r="X408" s="86"/>
      <c r="Y408" s="86"/>
      <c r="Z408" s="86"/>
      <c r="AA408" s="86"/>
      <c r="AB408" s="86"/>
      <c r="AC408" s="86"/>
    </row>
    <row r="409" customHeight="1" spans="2:29">
      <c r="B409" s="57"/>
      <c r="C409" s="55"/>
      <c r="D409" s="101"/>
      <c r="E409" s="57"/>
      <c r="F409" s="58"/>
      <c r="G409" s="55"/>
      <c r="H409" s="59"/>
      <c r="I409" s="57"/>
      <c r="J409" s="55"/>
      <c r="K409" s="59"/>
      <c r="L409" s="57"/>
      <c r="M409" s="57"/>
      <c r="N409" s="78"/>
      <c r="O409" s="116"/>
      <c r="P409" s="117"/>
      <c r="Q409" s="78"/>
      <c r="R409" s="78"/>
      <c r="S409" s="78"/>
      <c r="T409" s="78"/>
      <c r="U409" s="86"/>
      <c r="V409" s="86"/>
      <c r="W409" s="86"/>
      <c r="X409" s="86"/>
      <c r="Y409" s="86"/>
      <c r="Z409" s="86"/>
      <c r="AA409" s="86"/>
      <c r="AB409" s="86"/>
      <c r="AC409" s="86"/>
    </row>
    <row r="410" customHeight="1" spans="2:29">
      <c r="B410" s="57"/>
      <c r="C410" s="55"/>
      <c r="D410" s="101"/>
      <c r="E410" s="57"/>
      <c r="F410" s="58"/>
      <c r="G410" s="55"/>
      <c r="H410" s="59"/>
      <c r="I410" s="57"/>
      <c r="J410" s="55"/>
      <c r="K410" s="59"/>
      <c r="L410" s="57"/>
      <c r="M410" s="57"/>
      <c r="N410" s="78"/>
      <c r="O410" s="116"/>
      <c r="P410" s="117"/>
      <c r="Q410" s="78"/>
      <c r="R410" s="78"/>
      <c r="S410" s="78"/>
      <c r="T410" s="78"/>
      <c r="U410" s="86"/>
      <c r="V410" s="86"/>
      <c r="W410" s="86"/>
      <c r="X410" s="86"/>
      <c r="Y410" s="86"/>
      <c r="Z410" s="86"/>
      <c r="AA410" s="86"/>
      <c r="AB410" s="86"/>
      <c r="AC410" s="86"/>
    </row>
    <row r="411" customHeight="1" spans="2:29">
      <c r="B411" s="57"/>
      <c r="C411" s="55"/>
      <c r="D411" s="101"/>
      <c r="E411" s="57"/>
      <c r="F411" s="58"/>
      <c r="G411" s="55"/>
      <c r="H411" s="59"/>
      <c r="I411" s="57"/>
      <c r="J411" s="55"/>
      <c r="K411" s="59"/>
      <c r="L411" s="57"/>
      <c r="M411" s="57"/>
      <c r="N411" s="78"/>
      <c r="O411" s="116"/>
      <c r="P411" s="117"/>
      <c r="Q411" s="78"/>
      <c r="R411" s="78"/>
      <c r="S411" s="78"/>
      <c r="T411" s="78"/>
      <c r="U411" s="86"/>
      <c r="V411" s="86"/>
      <c r="W411" s="86"/>
      <c r="X411" s="86"/>
      <c r="Y411" s="86"/>
      <c r="Z411" s="86"/>
      <c r="AA411" s="86"/>
      <c r="AB411" s="86"/>
      <c r="AC411" s="86"/>
    </row>
    <row r="412" customHeight="1" spans="2:29">
      <c r="B412" s="57"/>
      <c r="C412" s="55"/>
      <c r="D412" s="101"/>
      <c r="E412" s="57"/>
      <c r="F412" s="58"/>
      <c r="G412" s="55"/>
      <c r="H412" s="59"/>
      <c r="I412" s="57"/>
      <c r="J412" s="55"/>
      <c r="K412" s="59"/>
      <c r="L412" s="57"/>
      <c r="M412" s="57"/>
      <c r="N412" s="78"/>
      <c r="O412" s="116"/>
      <c r="P412" s="117"/>
      <c r="Q412" s="78"/>
      <c r="R412" s="78"/>
      <c r="S412" s="78"/>
      <c r="T412" s="78"/>
      <c r="U412" s="86"/>
      <c r="V412" s="86"/>
      <c r="W412" s="86"/>
      <c r="X412" s="86"/>
      <c r="Y412" s="86"/>
      <c r="Z412" s="86"/>
      <c r="AA412" s="86"/>
      <c r="AB412" s="86"/>
      <c r="AC412" s="86"/>
    </row>
    <row r="413" customHeight="1" spans="2:29">
      <c r="B413" s="57"/>
      <c r="C413" s="55"/>
      <c r="D413" s="101"/>
      <c r="E413" s="57"/>
      <c r="F413" s="58"/>
      <c r="G413" s="55"/>
      <c r="H413" s="59"/>
      <c r="I413" s="57"/>
      <c r="J413" s="55"/>
      <c r="K413" s="59"/>
      <c r="L413" s="57"/>
      <c r="M413" s="57"/>
      <c r="N413" s="78"/>
      <c r="O413" s="116"/>
      <c r="P413" s="117"/>
      <c r="Q413" s="78"/>
      <c r="R413" s="78"/>
      <c r="S413" s="78"/>
      <c r="T413" s="78"/>
      <c r="U413" s="86"/>
      <c r="V413" s="86"/>
      <c r="W413" s="86"/>
      <c r="X413" s="86"/>
      <c r="Y413" s="86"/>
      <c r="Z413" s="86"/>
      <c r="AA413" s="86"/>
      <c r="AB413" s="86"/>
      <c r="AC413" s="86"/>
    </row>
    <row r="414" customHeight="1" spans="2:29">
      <c r="B414" s="57"/>
      <c r="C414" s="55"/>
      <c r="D414" s="101"/>
      <c r="E414" s="57"/>
      <c r="F414" s="58"/>
      <c r="G414" s="55"/>
      <c r="H414" s="59"/>
      <c r="I414" s="57"/>
      <c r="J414" s="55"/>
      <c r="K414" s="59"/>
      <c r="L414" s="57"/>
      <c r="M414" s="57"/>
      <c r="N414" s="78"/>
      <c r="O414" s="116"/>
      <c r="P414" s="117"/>
      <c r="Q414" s="78"/>
      <c r="R414" s="78"/>
      <c r="S414" s="78"/>
      <c r="T414" s="78"/>
      <c r="U414" s="86"/>
      <c r="V414" s="86"/>
      <c r="W414" s="86"/>
      <c r="X414" s="86"/>
      <c r="Y414" s="86"/>
      <c r="Z414" s="86"/>
      <c r="AA414" s="86"/>
      <c r="AB414" s="86"/>
      <c r="AC414" s="86"/>
    </row>
    <row r="415" customHeight="1" spans="2:29">
      <c r="B415" s="57"/>
      <c r="C415" s="55"/>
      <c r="D415" s="101"/>
      <c r="E415" s="57"/>
      <c r="F415" s="58"/>
      <c r="G415" s="55"/>
      <c r="H415" s="59"/>
      <c r="I415" s="57"/>
      <c r="J415" s="55"/>
      <c r="K415" s="59"/>
      <c r="L415" s="57"/>
      <c r="M415" s="57"/>
      <c r="N415" s="78"/>
      <c r="O415" s="116"/>
      <c r="P415" s="117"/>
      <c r="Q415" s="78"/>
      <c r="R415" s="78"/>
      <c r="S415" s="78"/>
      <c r="T415" s="78"/>
      <c r="U415" s="86"/>
      <c r="V415" s="86"/>
      <c r="W415" s="86"/>
      <c r="X415" s="86"/>
      <c r="Y415" s="86"/>
      <c r="Z415" s="86"/>
      <c r="AA415" s="86"/>
      <c r="AB415" s="86"/>
      <c r="AC415" s="86"/>
    </row>
    <row r="416" customHeight="1" spans="2:29">
      <c r="B416" s="57"/>
      <c r="C416" s="55"/>
      <c r="D416" s="101"/>
      <c r="E416" s="57"/>
      <c r="F416" s="58"/>
      <c r="G416" s="55"/>
      <c r="H416" s="59"/>
      <c r="I416" s="57"/>
      <c r="J416" s="55"/>
      <c r="K416" s="59"/>
      <c r="L416" s="57"/>
      <c r="M416" s="57"/>
      <c r="N416" s="78"/>
      <c r="O416" s="116"/>
      <c r="P416" s="117"/>
      <c r="Q416" s="78"/>
      <c r="R416" s="78"/>
      <c r="S416" s="78"/>
      <c r="T416" s="78"/>
      <c r="U416" s="86"/>
      <c r="V416" s="86"/>
      <c r="W416" s="86"/>
      <c r="X416" s="86"/>
      <c r="Y416" s="86"/>
      <c r="Z416" s="86"/>
      <c r="AA416" s="86"/>
      <c r="AB416" s="86"/>
      <c r="AC416" s="86"/>
    </row>
    <row r="417" customHeight="1" spans="2:29">
      <c r="B417" s="57"/>
      <c r="C417" s="55"/>
      <c r="D417" s="101"/>
      <c r="E417" s="57"/>
      <c r="F417" s="58"/>
      <c r="G417" s="55"/>
      <c r="H417" s="59"/>
      <c r="I417" s="57"/>
      <c r="J417" s="55"/>
      <c r="K417" s="59"/>
      <c r="L417" s="57"/>
      <c r="M417" s="57"/>
      <c r="N417" s="78"/>
      <c r="O417" s="116"/>
      <c r="P417" s="117"/>
      <c r="Q417" s="78"/>
      <c r="R417" s="78"/>
      <c r="S417" s="78"/>
      <c r="T417" s="78"/>
      <c r="U417" s="86"/>
      <c r="V417" s="86"/>
      <c r="W417" s="86"/>
      <c r="X417" s="86"/>
      <c r="Y417" s="86"/>
      <c r="Z417" s="86"/>
      <c r="AA417" s="86"/>
      <c r="AB417" s="86"/>
      <c r="AC417" s="86"/>
    </row>
    <row r="418" customHeight="1" spans="2:29">
      <c r="B418" s="54"/>
      <c r="C418" s="55"/>
      <c r="D418" s="101"/>
      <c r="E418" s="57"/>
      <c r="F418" s="58"/>
      <c r="G418" s="55"/>
      <c r="H418" s="59"/>
      <c r="I418" s="57"/>
      <c r="J418" s="57"/>
      <c r="K418" s="57"/>
      <c r="L418" s="57"/>
      <c r="M418" s="57"/>
      <c r="N418" s="78"/>
      <c r="O418" s="116"/>
      <c r="P418" s="117"/>
      <c r="Q418" s="78"/>
      <c r="R418" s="78"/>
      <c r="S418" s="78"/>
      <c r="T418" s="78"/>
      <c r="U418" s="86"/>
      <c r="V418" s="86"/>
      <c r="W418" s="86"/>
      <c r="X418" s="86"/>
      <c r="Y418" s="86"/>
      <c r="Z418" s="86"/>
      <c r="AA418" s="86"/>
      <c r="AB418" s="86"/>
      <c r="AC418" s="86"/>
    </row>
    <row r="419" customHeight="1" spans="2:29">
      <c r="B419" s="57"/>
      <c r="C419" s="55"/>
      <c r="D419" s="101"/>
      <c r="E419" s="57"/>
      <c r="F419" s="58"/>
      <c r="G419" s="55"/>
      <c r="H419" s="59"/>
      <c r="I419" s="57"/>
      <c r="J419" s="57"/>
      <c r="K419" s="57"/>
      <c r="L419" s="57"/>
      <c r="M419" s="57"/>
      <c r="N419" s="78"/>
      <c r="O419" s="116"/>
      <c r="P419" s="117"/>
      <c r="Q419" s="78"/>
      <c r="R419" s="78"/>
      <c r="S419" s="78"/>
      <c r="T419" s="78"/>
      <c r="U419" s="86"/>
      <c r="V419" s="86"/>
      <c r="W419" s="86"/>
      <c r="X419" s="86"/>
      <c r="Y419" s="86"/>
      <c r="Z419" s="86"/>
      <c r="AA419" s="86"/>
      <c r="AB419" s="86"/>
      <c r="AC419" s="86"/>
    </row>
    <row r="420" customHeight="1" spans="2:29">
      <c r="B420" s="57"/>
      <c r="C420" s="55"/>
      <c r="D420" s="101"/>
      <c r="E420" s="57"/>
      <c r="F420" s="58"/>
      <c r="G420" s="55"/>
      <c r="H420" s="59"/>
      <c r="I420" s="57"/>
      <c r="J420" s="57"/>
      <c r="K420" s="57"/>
      <c r="L420" s="57"/>
      <c r="M420" s="57"/>
      <c r="N420" s="78"/>
      <c r="O420" s="116"/>
      <c r="P420" s="117"/>
      <c r="Q420" s="78"/>
      <c r="R420" s="78"/>
      <c r="S420" s="78"/>
      <c r="T420" s="78"/>
      <c r="U420" s="86"/>
      <c r="V420" s="86"/>
      <c r="W420" s="86"/>
      <c r="X420" s="86"/>
      <c r="Y420" s="86"/>
      <c r="Z420" s="86"/>
      <c r="AA420" s="86"/>
      <c r="AB420" s="86"/>
      <c r="AC420" s="86"/>
    </row>
    <row r="421" customHeight="1" spans="2:29">
      <c r="B421" s="57"/>
      <c r="C421" s="55"/>
      <c r="D421" s="101"/>
      <c r="E421" s="57"/>
      <c r="F421" s="58"/>
      <c r="G421" s="55"/>
      <c r="H421" s="59"/>
      <c r="I421" s="57"/>
      <c r="J421" s="57"/>
      <c r="K421" s="57"/>
      <c r="L421" s="57"/>
      <c r="M421" s="57"/>
      <c r="N421" s="78"/>
      <c r="O421" s="116"/>
      <c r="P421" s="117"/>
      <c r="Q421" s="78"/>
      <c r="R421" s="78"/>
      <c r="S421" s="78"/>
      <c r="T421" s="78"/>
      <c r="U421" s="86"/>
      <c r="V421" s="86"/>
      <c r="W421" s="86"/>
      <c r="X421" s="86"/>
      <c r="Y421" s="86"/>
      <c r="Z421" s="86"/>
      <c r="AA421" s="86"/>
      <c r="AB421" s="86"/>
      <c r="AC421" s="86"/>
    </row>
    <row r="422" customHeight="1" spans="2:29">
      <c r="B422" s="57"/>
      <c r="C422" s="55"/>
      <c r="D422" s="101"/>
      <c r="E422" s="57"/>
      <c r="F422" s="58"/>
      <c r="G422" s="55"/>
      <c r="H422" s="59"/>
      <c r="I422" s="57"/>
      <c r="J422" s="57"/>
      <c r="K422" s="57"/>
      <c r="L422" s="57"/>
      <c r="M422" s="57"/>
      <c r="N422" s="78"/>
      <c r="O422" s="116"/>
      <c r="P422" s="117"/>
      <c r="Q422" s="78"/>
      <c r="R422" s="78"/>
      <c r="S422" s="78"/>
      <c r="T422" s="78"/>
      <c r="U422" s="86"/>
      <c r="V422" s="86"/>
      <c r="W422" s="86"/>
      <c r="X422" s="86"/>
      <c r="Y422" s="86"/>
      <c r="Z422" s="86"/>
      <c r="AA422" s="86"/>
      <c r="AB422" s="86"/>
      <c r="AC422" s="86"/>
    </row>
    <row r="423" customHeight="1" spans="2:29">
      <c r="B423" s="57"/>
      <c r="C423" s="55"/>
      <c r="D423" s="101"/>
      <c r="E423" s="57"/>
      <c r="F423" s="58"/>
      <c r="G423" s="55"/>
      <c r="H423" s="59"/>
      <c r="I423" s="57"/>
      <c r="J423" s="57"/>
      <c r="K423" s="57"/>
      <c r="L423" s="57"/>
      <c r="M423" s="57"/>
      <c r="N423" s="78"/>
      <c r="O423" s="116"/>
      <c r="P423" s="117"/>
      <c r="Q423" s="78"/>
      <c r="R423" s="78"/>
      <c r="S423" s="78"/>
      <c r="T423" s="78"/>
      <c r="U423" s="86"/>
      <c r="V423" s="86"/>
      <c r="W423" s="86"/>
      <c r="X423" s="86"/>
      <c r="Y423" s="86"/>
      <c r="Z423" s="86"/>
      <c r="AA423" s="86"/>
      <c r="AB423" s="86"/>
      <c r="AC423" s="86"/>
    </row>
    <row r="424" customHeight="1" spans="2:29">
      <c r="B424" s="57"/>
      <c r="C424" s="55"/>
      <c r="D424" s="101"/>
      <c r="E424" s="57"/>
      <c r="F424" s="58"/>
      <c r="G424" s="55"/>
      <c r="H424" s="59"/>
      <c r="I424" s="57"/>
      <c r="J424" s="57"/>
      <c r="K424" s="57"/>
      <c r="L424" s="57"/>
      <c r="M424" s="57"/>
      <c r="N424" s="78"/>
      <c r="O424" s="116"/>
      <c r="P424" s="117"/>
      <c r="Q424" s="78"/>
      <c r="R424" s="78"/>
      <c r="S424" s="78"/>
      <c r="T424" s="78"/>
      <c r="U424" s="86"/>
      <c r="V424" s="86"/>
      <c r="W424" s="86"/>
      <c r="X424" s="86"/>
      <c r="Y424" s="86"/>
      <c r="Z424" s="86"/>
      <c r="AA424" s="86"/>
      <c r="AB424" s="86"/>
      <c r="AC424" s="86"/>
    </row>
    <row r="425" customHeight="1" spans="2:29">
      <c r="B425" s="57"/>
      <c r="C425" s="55"/>
      <c r="D425" s="101"/>
      <c r="E425" s="57"/>
      <c r="F425" s="58"/>
      <c r="G425" s="55"/>
      <c r="H425" s="59"/>
      <c r="I425" s="57"/>
      <c r="J425" s="57"/>
      <c r="K425" s="57"/>
      <c r="L425" s="57"/>
      <c r="M425" s="57"/>
      <c r="N425" s="78"/>
      <c r="O425" s="116"/>
      <c r="P425" s="117"/>
      <c r="Q425" s="78"/>
      <c r="R425" s="78"/>
      <c r="S425" s="78"/>
      <c r="T425" s="78"/>
      <c r="U425" s="86"/>
      <c r="V425" s="86"/>
      <c r="W425" s="86"/>
      <c r="X425" s="86"/>
      <c r="Y425" s="86"/>
      <c r="Z425" s="86"/>
      <c r="AA425" s="86"/>
      <c r="AB425" s="86"/>
      <c r="AC425" s="86"/>
    </row>
    <row r="426" customHeight="1" spans="2:29">
      <c r="B426" s="57"/>
      <c r="C426" s="55"/>
      <c r="D426" s="101"/>
      <c r="E426" s="57"/>
      <c r="F426" s="58"/>
      <c r="G426" s="55"/>
      <c r="H426" s="59"/>
      <c r="I426" s="57"/>
      <c r="J426" s="57"/>
      <c r="K426" s="57"/>
      <c r="L426" s="57"/>
      <c r="M426" s="57"/>
      <c r="N426" s="78"/>
      <c r="O426" s="116"/>
      <c r="P426" s="117"/>
      <c r="Q426" s="78"/>
      <c r="R426" s="78"/>
      <c r="S426" s="78"/>
      <c r="T426" s="78"/>
      <c r="U426" s="86"/>
      <c r="V426" s="86"/>
      <c r="W426" s="86"/>
      <c r="X426" s="86"/>
      <c r="Y426" s="86"/>
      <c r="Z426" s="86"/>
      <c r="AA426" s="86"/>
      <c r="AB426" s="86"/>
      <c r="AC426" s="86"/>
    </row>
    <row r="427" customHeight="1" spans="2:29">
      <c r="B427" s="57"/>
      <c r="C427" s="55"/>
      <c r="D427" s="101"/>
      <c r="E427" s="57"/>
      <c r="F427" s="58"/>
      <c r="G427" s="55"/>
      <c r="H427" s="59"/>
      <c r="I427" s="57"/>
      <c r="J427" s="57"/>
      <c r="K427" s="57"/>
      <c r="L427" s="57"/>
      <c r="M427" s="57"/>
      <c r="N427" s="78"/>
      <c r="O427" s="116"/>
      <c r="P427" s="117"/>
      <c r="Q427" s="78"/>
      <c r="R427" s="78"/>
      <c r="S427" s="78"/>
      <c r="T427" s="78"/>
      <c r="U427" s="86"/>
      <c r="V427" s="86"/>
      <c r="W427" s="86"/>
      <c r="X427" s="86"/>
      <c r="Y427" s="86"/>
      <c r="Z427" s="86"/>
      <c r="AA427" s="86"/>
      <c r="AB427" s="86"/>
      <c r="AC427" s="86"/>
    </row>
    <row r="428" customHeight="1" spans="2:29">
      <c r="B428" s="57"/>
      <c r="C428" s="55"/>
      <c r="D428" s="101"/>
      <c r="E428" s="57"/>
      <c r="F428" s="58"/>
      <c r="G428" s="55"/>
      <c r="H428" s="59"/>
      <c r="I428" s="57"/>
      <c r="J428" s="57"/>
      <c r="K428" s="57"/>
      <c r="L428" s="57"/>
      <c r="M428" s="57"/>
      <c r="N428" s="78"/>
      <c r="O428" s="116"/>
      <c r="P428" s="117"/>
      <c r="Q428" s="78"/>
      <c r="R428" s="78"/>
      <c r="S428" s="78"/>
      <c r="T428" s="78"/>
      <c r="U428" s="86"/>
      <c r="V428" s="86"/>
      <c r="W428" s="86"/>
      <c r="X428" s="86"/>
      <c r="Y428" s="86"/>
      <c r="Z428" s="86"/>
      <c r="AA428" s="86"/>
      <c r="AB428" s="86"/>
      <c r="AC428" s="86"/>
    </row>
    <row r="429" customHeight="1" spans="2:29">
      <c r="B429" s="57"/>
      <c r="C429" s="55"/>
      <c r="D429" s="101"/>
      <c r="E429" s="57"/>
      <c r="F429" s="58"/>
      <c r="G429" s="55"/>
      <c r="H429" s="59"/>
      <c r="I429" s="57"/>
      <c r="J429" s="57"/>
      <c r="K429" s="57"/>
      <c r="L429" s="57"/>
      <c r="M429" s="57"/>
      <c r="N429" s="78"/>
      <c r="O429" s="116"/>
      <c r="P429" s="117"/>
      <c r="Q429" s="78"/>
      <c r="R429" s="78"/>
      <c r="S429" s="78"/>
      <c r="T429" s="78"/>
      <c r="U429" s="86"/>
      <c r="V429" s="86"/>
      <c r="W429" s="86"/>
      <c r="X429" s="86"/>
      <c r="Y429" s="86"/>
      <c r="Z429" s="86"/>
      <c r="AA429" s="86"/>
      <c r="AB429" s="86"/>
      <c r="AC429" s="86"/>
    </row>
    <row r="430" customHeight="1" spans="2:29">
      <c r="B430" s="57"/>
      <c r="C430" s="55"/>
      <c r="D430" s="101"/>
      <c r="E430" s="57"/>
      <c r="F430" s="58"/>
      <c r="G430" s="55"/>
      <c r="H430" s="59"/>
      <c r="I430" s="57"/>
      <c r="J430" s="57"/>
      <c r="K430" s="57"/>
      <c r="L430" s="57"/>
      <c r="M430" s="57"/>
      <c r="N430" s="78"/>
      <c r="O430" s="116"/>
      <c r="P430" s="117"/>
      <c r="Q430" s="78"/>
      <c r="R430" s="78"/>
      <c r="S430" s="78"/>
      <c r="T430" s="78"/>
      <c r="U430" s="86"/>
      <c r="V430" s="86"/>
      <c r="W430" s="86"/>
      <c r="X430" s="86"/>
      <c r="Y430" s="86"/>
      <c r="Z430" s="86"/>
      <c r="AA430" s="86"/>
      <c r="AB430" s="86"/>
      <c r="AC430" s="86"/>
    </row>
    <row r="431" customHeight="1" spans="2:29">
      <c r="B431" s="57"/>
      <c r="C431" s="55"/>
      <c r="D431" s="101"/>
      <c r="E431" s="57"/>
      <c r="F431" s="58"/>
      <c r="G431" s="55"/>
      <c r="H431" s="59"/>
      <c r="I431" s="57"/>
      <c r="J431" s="57"/>
      <c r="K431" s="57"/>
      <c r="L431" s="57"/>
      <c r="M431" s="57"/>
      <c r="N431" s="78"/>
      <c r="O431" s="116"/>
      <c r="P431" s="117"/>
      <c r="Q431" s="78"/>
      <c r="R431" s="78"/>
      <c r="S431" s="78"/>
      <c r="T431" s="78"/>
      <c r="U431" s="86"/>
      <c r="V431" s="86"/>
      <c r="W431" s="86"/>
      <c r="X431" s="86"/>
      <c r="Y431" s="86"/>
      <c r="Z431" s="86"/>
      <c r="AA431" s="86"/>
      <c r="AB431" s="86"/>
      <c r="AC431" s="86"/>
    </row>
    <row r="432" customHeight="1" spans="2:29">
      <c r="B432" s="57"/>
      <c r="C432" s="55"/>
      <c r="D432" s="101"/>
      <c r="E432" s="57"/>
      <c r="F432" s="58"/>
      <c r="G432" s="55"/>
      <c r="H432" s="59"/>
      <c r="I432" s="57"/>
      <c r="J432" s="57"/>
      <c r="K432" s="57"/>
      <c r="L432" s="57"/>
      <c r="M432" s="57"/>
      <c r="N432" s="78"/>
      <c r="O432" s="116"/>
      <c r="P432" s="117"/>
      <c r="Q432" s="78"/>
      <c r="R432" s="78"/>
      <c r="S432" s="78"/>
      <c r="T432" s="78"/>
      <c r="U432" s="86"/>
      <c r="V432" s="86"/>
      <c r="W432" s="86"/>
      <c r="X432" s="86"/>
      <c r="Y432" s="86"/>
      <c r="Z432" s="86"/>
      <c r="AA432" s="86"/>
      <c r="AB432" s="86"/>
      <c r="AC432" s="86"/>
    </row>
    <row r="433" customHeight="1" spans="2:29">
      <c r="B433" s="57"/>
      <c r="C433" s="55"/>
      <c r="D433" s="101"/>
      <c r="E433" s="57"/>
      <c r="F433" s="58"/>
      <c r="G433" s="55"/>
      <c r="H433" s="59"/>
      <c r="I433" s="57"/>
      <c r="J433" s="57"/>
      <c r="K433" s="57"/>
      <c r="L433" s="57"/>
      <c r="M433" s="57"/>
      <c r="N433" s="78"/>
      <c r="O433" s="116"/>
      <c r="P433" s="117"/>
      <c r="Q433" s="78"/>
      <c r="R433" s="78"/>
      <c r="S433" s="78"/>
      <c r="T433" s="78"/>
      <c r="U433" s="86"/>
      <c r="V433" s="86"/>
      <c r="W433" s="86"/>
      <c r="X433" s="86"/>
      <c r="Y433" s="86"/>
      <c r="Z433" s="86"/>
      <c r="AA433" s="86"/>
      <c r="AB433" s="86"/>
      <c r="AC433" s="86"/>
    </row>
    <row r="434" customHeight="1" spans="2:29">
      <c r="B434" s="57"/>
      <c r="C434" s="55"/>
      <c r="D434" s="101"/>
      <c r="E434" s="57"/>
      <c r="F434" s="58"/>
      <c r="G434" s="55"/>
      <c r="H434" s="59"/>
      <c r="I434" s="57"/>
      <c r="J434" s="57"/>
      <c r="K434" s="57"/>
      <c r="L434" s="57"/>
      <c r="M434" s="57"/>
      <c r="N434" s="78"/>
      <c r="O434" s="116"/>
      <c r="P434" s="117"/>
      <c r="Q434" s="78"/>
      <c r="R434" s="78"/>
      <c r="S434" s="78"/>
      <c r="T434" s="78"/>
      <c r="U434" s="86"/>
      <c r="V434" s="86"/>
      <c r="W434" s="86"/>
      <c r="X434" s="86"/>
      <c r="Y434" s="86"/>
      <c r="Z434" s="86"/>
      <c r="AA434" s="86"/>
      <c r="AB434" s="86"/>
      <c r="AC434" s="86"/>
    </row>
    <row r="435" customHeight="1" spans="2:29">
      <c r="B435" s="57"/>
      <c r="C435" s="55"/>
      <c r="D435" s="101"/>
      <c r="E435" s="57"/>
      <c r="F435" s="58"/>
      <c r="G435" s="55"/>
      <c r="H435" s="59"/>
      <c r="I435" s="57"/>
      <c r="J435" s="57"/>
      <c r="K435" s="57"/>
      <c r="L435" s="57"/>
      <c r="M435" s="57"/>
      <c r="N435" s="78"/>
      <c r="O435" s="116"/>
      <c r="P435" s="117"/>
      <c r="Q435" s="78"/>
      <c r="R435" s="78"/>
      <c r="S435" s="78"/>
      <c r="T435" s="78"/>
      <c r="U435" s="86"/>
      <c r="V435" s="86"/>
      <c r="W435" s="86"/>
      <c r="X435" s="86"/>
      <c r="Y435" s="86"/>
      <c r="Z435" s="86"/>
      <c r="AA435" s="86"/>
      <c r="AB435" s="86"/>
      <c r="AC435" s="86"/>
    </row>
    <row r="436" customHeight="1" spans="2:29">
      <c r="B436" s="57"/>
      <c r="C436" s="55"/>
      <c r="D436" s="101"/>
      <c r="E436" s="57"/>
      <c r="F436" s="58"/>
      <c r="G436" s="55"/>
      <c r="H436" s="59"/>
      <c r="I436" s="57"/>
      <c r="J436" s="57"/>
      <c r="K436" s="57"/>
      <c r="L436" s="57"/>
      <c r="M436" s="57"/>
      <c r="N436" s="78"/>
      <c r="O436" s="116"/>
      <c r="P436" s="117"/>
      <c r="Q436" s="78"/>
      <c r="R436" s="78"/>
      <c r="S436" s="78"/>
      <c r="T436" s="78"/>
      <c r="U436" s="86"/>
      <c r="V436" s="86"/>
      <c r="W436" s="86"/>
      <c r="X436" s="86"/>
      <c r="Y436" s="86"/>
      <c r="Z436" s="86"/>
      <c r="AA436" s="86"/>
      <c r="AB436" s="86"/>
      <c r="AC436" s="86"/>
    </row>
    <row r="437" customHeight="1" spans="2:29">
      <c r="B437" s="57"/>
      <c r="C437" s="55"/>
      <c r="D437" s="101"/>
      <c r="E437" s="57"/>
      <c r="F437" s="58"/>
      <c r="G437" s="55"/>
      <c r="H437" s="59"/>
      <c r="I437" s="57"/>
      <c r="J437" s="57"/>
      <c r="K437" s="57"/>
      <c r="L437" s="57"/>
      <c r="M437" s="57"/>
      <c r="N437" s="78"/>
      <c r="O437" s="116"/>
      <c r="P437" s="117"/>
      <c r="Q437" s="78"/>
      <c r="R437" s="78"/>
      <c r="S437" s="78"/>
      <c r="T437" s="78"/>
      <c r="U437" s="86"/>
      <c r="V437" s="86"/>
      <c r="W437" s="86"/>
      <c r="X437" s="86"/>
      <c r="Y437" s="86"/>
      <c r="Z437" s="86"/>
      <c r="AA437" s="86"/>
      <c r="AB437" s="86"/>
      <c r="AC437" s="86"/>
    </row>
    <row r="438" customHeight="1" spans="2:29">
      <c r="B438" s="57"/>
      <c r="C438" s="55"/>
      <c r="D438" s="101"/>
      <c r="E438" s="57"/>
      <c r="F438" s="58"/>
      <c r="G438" s="55"/>
      <c r="H438" s="59"/>
      <c r="I438" s="57"/>
      <c r="J438" s="57"/>
      <c r="K438" s="57"/>
      <c r="L438" s="57"/>
      <c r="M438" s="57"/>
      <c r="N438" s="78"/>
      <c r="O438" s="116"/>
      <c r="P438" s="117"/>
      <c r="Q438" s="78"/>
      <c r="R438" s="78"/>
      <c r="S438" s="78"/>
      <c r="T438" s="78"/>
      <c r="U438" s="86"/>
      <c r="V438" s="86"/>
      <c r="W438" s="86"/>
      <c r="X438" s="86"/>
      <c r="Y438" s="86"/>
      <c r="Z438" s="86"/>
      <c r="AA438" s="86"/>
      <c r="AB438" s="86"/>
      <c r="AC438" s="86"/>
    </row>
    <row r="439" customHeight="1" spans="2:29">
      <c r="B439" s="57"/>
      <c r="C439" s="55"/>
      <c r="D439" s="101"/>
      <c r="E439" s="57"/>
      <c r="F439" s="58"/>
      <c r="G439" s="55"/>
      <c r="H439" s="59"/>
      <c r="I439" s="57"/>
      <c r="J439" s="57"/>
      <c r="K439" s="57"/>
      <c r="L439" s="57"/>
      <c r="M439" s="57"/>
      <c r="N439" s="78"/>
      <c r="O439" s="116"/>
      <c r="P439" s="117"/>
      <c r="Q439" s="78"/>
      <c r="R439" s="78"/>
      <c r="S439" s="78"/>
      <c r="T439" s="78"/>
      <c r="U439" s="86"/>
      <c r="V439" s="86"/>
      <c r="W439" s="86"/>
      <c r="X439" s="86"/>
      <c r="Y439" s="86"/>
      <c r="Z439" s="86"/>
      <c r="AA439" s="86"/>
      <c r="AB439" s="86"/>
      <c r="AC439" s="86"/>
    </row>
    <row r="440" customHeight="1" spans="2:29">
      <c r="B440" s="57"/>
      <c r="C440" s="55"/>
      <c r="D440" s="101"/>
      <c r="E440" s="57"/>
      <c r="F440" s="58"/>
      <c r="G440" s="55"/>
      <c r="H440" s="59"/>
      <c r="I440" s="57"/>
      <c r="J440" s="57"/>
      <c r="K440" s="57"/>
      <c r="L440" s="57"/>
      <c r="M440" s="57"/>
      <c r="N440" s="78"/>
      <c r="O440" s="116"/>
      <c r="P440" s="117"/>
      <c r="Q440" s="78"/>
      <c r="R440" s="78"/>
      <c r="S440" s="78"/>
      <c r="T440" s="78"/>
      <c r="U440" s="86"/>
      <c r="V440" s="86"/>
      <c r="W440" s="86"/>
      <c r="X440" s="86"/>
      <c r="Y440" s="86"/>
      <c r="Z440" s="86"/>
      <c r="AA440" s="86"/>
      <c r="AB440" s="86"/>
      <c r="AC440" s="86"/>
    </row>
    <row r="441" customHeight="1" spans="2:29">
      <c r="B441" s="57"/>
      <c r="C441" s="55"/>
      <c r="D441" s="101"/>
      <c r="E441" s="57"/>
      <c r="F441" s="58"/>
      <c r="G441" s="55"/>
      <c r="H441" s="59"/>
      <c r="I441" s="57"/>
      <c r="J441" s="57"/>
      <c r="K441" s="57"/>
      <c r="L441" s="57"/>
      <c r="M441" s="57"/>
      <c r="N441" s="78"/>
      <c r="O441" s="116"/>
      <c r="P441" s="117"/>
      <c r="Q441" s="78"/>
      <c r="R441" s="78"/>
      <c r="S441" s="78"/>
      <c r="T441" s="78"/>
      <c r="U441" s="86"/>
      <c r="V441" s="86"/>
      <c r="W441" s="86"/>
      <c r="X441" s="86"/>
      <c r="Y441" s="86"/>
      <c r="Z441" s="86"/>
      <c r="AA441" s="86"/>
      <c r="AB441" s="86"/>
      <c r="AC441" s="86"/>
    </row>
    <row r="442" customHeight="1" spans="2:29">
      <c r="B442" s="57"/>
      <c r="C442" s="55"/>
      <c r="D442" s="101"/>
      <c r="E442" s="57"/>
      <c r="F442" s="58"/>
      <c r="G442" s="55"/>
      <c r="H442" s="59"/>
      <c r="I442" s="57"/>
      <c r="J442" s="57"/>
      <c r="K442" s="57"/>
      <c r="L442" s="57"/>
      <c r="M442" s="57"/>
      <c r="N442" s="78"/>
      <c r="O442" s="116"/>
      <c r="P442" s="117"/>
      <c r="Q442" s="78"/>
      <c r="R442" s="78"/>
      <c r="S442" s="78"/>
      <c r="T442" s="78"/>
      <c r="U442" s="86"/>
      <c r="V442" s="86"/>
      <c r="W442" s="86"/>
      <c r="X442" s="86"/>
      <c r="Y442" s="86"/>
      <c r="Z442" s="86"/>
      <c r="AA442" s="86"/>
      <c r="AB442" s="86"/>
      <c r="AC442" s="86"/>
    </row>
    <row r="443" customHeight="1" spans="2:29">
      <c r="B443" s="57"/>
      <c r="C443" s="55"/>
      <c r="D443" s="101"/>
      <c r="E443" s="57"/>
      <c r="F443" s="58"/>
      <c r="G443" s="55"/>
      <c r="H443" s="59"/>
      <c r="I443" s="57"/>
      <c r="J443" s="57"/>
      <c r="K443" s="57"/>
      <c r="L443" s="57"/>
      <c r="M443" s="57"/>
      <c r="N443" s="78"/>
      <c r="O443" s="116"/>
      <c r="P443" s="117"/>
      <c r="Q443" s="78"/>
      <c r="R443" s="78"/>
      <c r="S443" s="78"/>
      <c r="T443" s="78"/>
      <c r="U443" s="86"/>
      <c r="V443" s="86"/>
      <c r="W443" s="86"/>
      <c r="X443" s="86"/>
      <c r="Y443" s="86"/>
      <c r="Z443" s="86"/>
      <c r="AA443" s="86"/>
      <c r="AB443" s="86"/>
      <c r="AC443" s="86"/>
    </row>
    <row r="444" customHeight="1" spans="2:29">
      <c r="B444" s="57"/>
      <c r="C444" s="55"/>
      <c r="D444" s="101"/>
      <c r="E444" s="57"/>
      <c r="F444" s="58"/>
      <c r="G444" s="55"/>
      <c r="H444" s="59"/>
      <c r="I444" s="57"/>
      <c r="J444" s="57"/>
      <c r="K444" s="57"/>
      <c r="L444" s="57"/>
      <c r="M444" s="57"/>
      <c r="N444" s="78"/>
      <c r="O444" s="116"/>
      <c r="P444" s="117"/>
      <c r="Q444" s="78"/>
      <c r="R444" s="78"/>
      <c r="S444" s="78"/>
      <c r="T444" s="78"/>
      <c r="U444" s="86"/>
      <c r="V444" s="86"/>
      <c r="W444" s="86"/>
      <c r="X444" s="86"/>
      <c r="Y444" s="86"/>
      <c r="Z444" s="86"/>
      <c r="AA444" s="86"/>
      <c r="AB444" s="86"/>
      <c r="AC444" s="86"/>
    </row>
    <row r="445" customHeight="1" spans="2:29">
      <c r="B445" s="57"/>
      <c r="C445" s="55"/>
      <c r="D445" s="101"/>
      <c r="E445" s="57"/>
      <c r="F445" s="58"/>
      <c r="G445" s="55"/>
      <c r="H445" s="59"/>
      <c r="I445" s="57"/>
      <c r="J445" s="57"/>
      <c r="K445" s="57"/>
      <c r="L445" s="57"/>
      <c r="M445" s="57"/>
      <c r="N445" s="78"/>
      <c r="O445" s="116"/>
      <c r="P445" s="117"/>
      <c r="Q445" s="78"/>
      <c r="R445" s="78"/>
      <c r="S445" s="78"/>
      <c r="T445" s="78"/>
      <c r="U445" s="86"/>
      <c r="V445" s="86"/>
      <c r="W445" s="86"/>
      <c r="X445" s="86"/>
      <c r="Y445" s="86"/>
      <c r="Z445" s="86"/>
      <c r="AA445" s="86"/>
      <c r="AB445" s="86"/>
      <c r="AC445" s="86"/>
    </row>
    <row r="446" customHeight="1" spans="2:29">
      <c r="B446" s="57"/>
      <c r="C446" s="55"/>
      <c r="D446" s="101"/>
      <c r="E446" s="57"/>
      <c r="F446" s="58"/>
      <c r="G446" s="55"/>
      <c r="H446" s="59"/>
      <c r="I446" s="57"/>
      <c r="J446" s="57"/>
      <c r="K446" s="57"/>
      <c r="L446" s="57"/>
      <c r="M446" s="57"/>
      <c r="N446" s="78"/>
      <c r="O446" s="116"/>
      <c r="P446" s="117"/>
      <c r="Q446" s="78"/>
      <c r="R446" s="78"/>
      <c r="S446" s="78"/>
      <c r="T446" s="78"/>
      <c r="U446" s="86"/>
      <c r="V446" s="86"/>
      <c r="W446" s="86"/>
      <c r="X446" s="86"/>
      <c r="Y446" s="86"/>
      <c r="Z446" s="86"/>
      <c r="AA446" s="86"/>
      <c r="AB446" s="86"/>
      <c r="AC446" s="86"/>
    </row>
    <row r="447" customHeight="1" spans="2:29">
      <c r="B447" s="57"/>
      <c r="C447" s="55"/>
      <c r="D447" s="101"/>
      <c r="E447" s="57"/>
      <c r="F447" s="58"/>
      <c r="G447" s="55"/>
      <c r="H447" s="59"/>
      <c r="I447" s="57"/>
      <c r="J447" s="57"/>
      <c r="K447" s="57"/>
      <c r="L447" s="57"/>
      <c r="M447" s="57"/>
      <c r="N447" s="78"/>
      <c r="O447" s="116"/>
      <c r="P447" s="117"/>
      <c r="Q447" s="78"/>
      <c r="R447" s="78"/>
      <c r="S447" s="78"/>
      <c r="T447" s="78"/>
      <c r="U447" s="86"/>
      <c r="V447" s="86"/>
      <c r="W447" s="86"/>
      <c r="X447" s="86"/>
      <c r="Y447" s="86"/>
      <c r="Z447" s="86"/>
      <c r="AA447" s="86"/>
      <c r="AB447" s="86"/>
      <c r="AC447" s="86"/>
    </row>
    <row r="448" customHeight="1" spans="2:29">
      <c r="B448" s="57"/>
      <c r="C448" s="55"/>
      <c r="D448" s="101"/>
      <c r="E448" s="57"/>
      <c r="F448" s="58"/>
      <c r="G448" s="55"/>
      <c r="H448" s="59"/>
      <c r="I448" s="57"/>
      <c r="J448" s="57"/>
      <c r="K448" s="57"/>
      <c r="L448" s="57"/>
      <c r="M448" s="57"/>
      <c r="N448" s="78"/>
      <c r="O448" s="116"/>
      <c r="P448" s="117"/>
      <c r="Q448" s="78"/>
      <c r="R448" s="78"/>
      <c r="S448" s="78"/>
      <c r="T448" s="78"/>
      <c r="U448" s="86"/>
      <c r="V448" s="86"/>
      <c r="W448" s="86"/>
      <c r="X448" s="86"/>
      <c r="Y448" s="86"/>
      <c r="Z448" s="86"/>
      <c r="AA448" s="86"/>
      <c r="AB448" s="86"/>
      <c r="AC448" s="86"/>
    </row>
    <row r="449" customHeight="1" spans="2:29">
      <c r="B449" s="57"/>
      <c r="C449" s="55"/>
      <c r="D449" s="101"/>
      <c r="E449" s="57"/>
      <c r="F449" s="58"/>
      <c r="G449" s="55"/>
      <c r="H449" s="59"/>
      <c r="I449" s="57"/>
      <c r="J449" s="57"/>
      <c r="K449" s="57"/>
      <c r="L449" s="57"/>
      <c r="M449" s="57"/>
      <c r="N449" s="78"/>
      <c r="O449" s="116"/>
      <c r="P449" s="117"/>
      <c r="Q449" s="78"/>
      <c r="R449" s="78"/>
      <c r="S449" s="78"/>
      <c r="T449" s="78"/>
      <c r="U449" s="86"/>
      <c r="V449" s="86"/>
      <c r="W449" s="86"/>
      <c r="X449" s="86"/>
      <c r="Y449" s="86"/>
      <c r="Z449" s="86"/>
      <c r="AA449" s="86"/>
      <c r="AB449" s="86"/>
      <c r="AC449" s="86"/>
    </row>
    <row r="450" customHeight="1" spans="2:29">
      <c r="B450" s="57"/>
      <c r="C450" s="55"/>
      <c r="D450" s="101"/>
      <c r="E450" s="57"/>
      <c r="F450" s="58"/>
      <c r="G450" s="55"/>
      <c r="H450" s="59"/>
      <c r="I450" s="57"/>
      <c r="J450" s="57"/>
      <c r="K450" s="57"/>
      <c r="L450" s="57"/>
      <c r="M450" s="57"/>
      <c r="N450" s="78"/>
      <c r="O450" s="116"/>
      <c r="P450" s="117"/>
      <c r="Q450" s="78"/>
      <c r="R450" s="78"/>
      <c r="S450" s="78"/>
      <c r="T450" s="78"/>
      <c r="U450" s="86"/>
      <c r="V450" s="86"/>
      <c r="W450" s="86"/>
      <c r="X450" s="86"/>
      <c r="Y450" s="86"/>
      <c r="Z450" s="86"/>
      <c r="AA450" s="86"/>
      <c r="AB450" s="86"/>
      <c r="AC450" s="86"/>
    </row>
    <row r="451" customHeight="1" spans="2:29">
      <c r="B451" s="57"/>
      <c r="C451" s="55"/>
      <c r="D451" s="101"/>
      <c r="E451" s="57"/>
      <c r="F451" s="58"/>
      <c r="G451" s="55"/>
      <c r="H451" s="59"/>
      <c r="I451" s="57"/>
      <c r="J451" s="57"/>
      <c r="K451" s="57"/>
      <c r="L451" s="57"/>
      <c r="M451" s="57"/>
      <c r="N451" s="78"/>
      <c r="O451" s="116"/>
      <c r="P451" s="117"/>
      <c r="Q451" s="78"/>
      <c r="R451" s="78"/>
      <c r="S451" s="78"/>
      <c r="T451" s="78"/>
      <c r="U451" s="86"/>
      <c r="V451" s="86"/>
      <c r="W451" s="86"/>
      <c r="X451" s="86"/>
      <c r="Y451" s="86"/>
      <c r="Z451" s="86"/>
      <c r="AA451" s="86"/>
      <c r="AB451" s="86"/>
      <c r="AC451" s="86"/>
    </row>
    <row r="452" customHeight="1" spans="2:29">
      <c r="B452" s="57"/>
      <c r="C452" s="55"/>
      <c r="D452" s="101"/>
      <c r="E452" s="57"/>
      <c r="F452" s="58"/>
      <c r="G452" s="55"/>
      <c r="H452" s="59"/>
      <c r="I452" s="57"/>
      <c r="J452" s="57"/>
      <c r="K452" s="57"/>
      <c r="L452" s="57"/>
      <c r="M452" s="57"/>
      <c r="N452" s="78"/>
      <c r="O452" s="116"/>
      <c r="P452" s="117"/>
      <c r="Q452" s="78"/>
      <c r="R452" s="78"/>
      <c r="S452" s="78"/>
      <c r="T452" s="78"/>
      <c r="U452" s="86"/>
      <c r="V452" s="86"/>
      <c r="W452" s="86"/>
      <c r="X452" s="86"/>
      <c r="Y452" s="86"/>
      <c r="Z452" s="86"/>
      <c r="AA452" s="86"/>
      <c r="AB452" s="86"/>
      <c r="AC452" s="86"/>
    </row>
    <row r="453" customHeight="1" spans="2:29">
      <c r="B453" s="57"/>
      <c r="C453" s="55"/>
      <c r="D453" s="101"/>
      <c r="E453" s="57"/>
      <c r="F453" s="58"/>
      <c r="G453" s="55"/>
      <c r="H453" s="59"/>
      <c r="I453" s="57"/>
      <c r="J453" s="57"/>
      <c r="K453" s="57"/>
      <c r="L453" s="57"/>
      <c r="M453" s="57"/>
      <c r="N453" s="78"/>
      <c r="O453" s="116"/>
      <c r="P453" s="117"/>
      <c r="Q453" s="78"/>
      <c r="R453" s="78"/>
      <c r="S453" s="78"/>
      <c r="T453" s="78"/>
      <c r="U453" s="86"/>
      <c r="V453" s="86"/>
      <c r="W453" s="86"/>
      <c r="X453" s="86"/>
      <c r="Y453" s="86"/>
      <c r="Z453" s="86"/>
      <c r="AA453" s="86"/>
      <c r="AB453" s="86"/>
      <c r="AC453" s="86"/>
    </row>
    <row r="454" customHeight="1" spans="2:29">
      <c r="B454" s="57"/>
      <c r="C454" s="55"/>
      <c r="D454" s="101"/>
      <c r="E454" s="57"/>
      <c r="F454" s="58"/>
      <c r="G454" s="55"/>
      <c r="H454" s="59"/>
      <c r="I454" s="57"/>
      <c r="J454" s="57"/>
      <c r="K454" s="57"/>
      <c r="L454" s="57"/>
      <c r="M454" s="57"/>
      <c r="N454" s="78"/>
      <c r="O454" s="116"/>
      <c r="P454" s="117"/>
      <c r="Q454" s="78"/>
      <c r="R454" s="78"/>
      <c r="S454" s="78"/>
      <c r="T454" s="78"/>
      <c r="U454" s="86"/>
      <c r="V454" s="86"/>
      <c r="W454" s="86"/>
      <c r="X454" s="86"/>
      <c r="Y454" s="86"/>
      <c r="Z454" s="86"/>
      <c r="AA454" s="86"/>
      <c r="AB454" s="86"/>
      <c r="AC454" s="86"/>
    </row>
    <row r="455" customHeight="1" spans="2:29">
      <c r="B455" s="57"/>
      <c r="C455" s="55"/>
      <c r="D455" s="101"/>
      <c r="E455" s="57"/>
      <c r="F455" s="58"/>
      <c r="G455" s="55"/>
      <c r="H455" s="59"/>
      <c r="I455" s="57"/>
      <c r="J455" s="57"/>
      <c r="K455" s="57"/>
      <c r="L455" s="57"/>
      <c r="M455" s="57"/>
      <c r="N455" s="78"/>
      <c r="O455" s="116"/>
      <c r="P455" s="117"/>
      <c r="Q455" s="78"/>
      <c r="R455" s="78"/>
      <c r="S455" s="78"/>
      <c r="T455" s="78"/>
      <c r="U455" s="86"/>
      <c r="V455" s="86"/>
      <c r="W455" s="86"/>
      <c r="X455" s="86"/>
      <c r="Y455" s="86"/>
      <c r="Z455" s="86"/>
      <c r="AA455" s="86"/>
      <c r="AB455" s="86"/>
      <c r="AC455" s="86"/>
    </row>
    <row r="456" customHeight="1" spans="2:29">
      <c r="B456" s="57"/>
      <c r="C456" s="55"/>
      <c r="D456" s="101"/>
      <c r="E456" s="57"/>
      <c r="F456" s="58"/>
      <c r="G456" s="55"/>
      <c r="H456" s="59"/>
      <c r="I456" s="57"/>
      <c r="J456" s="57"/>
      <c r="K456" s="57"/>
      <c r="L456" s="57"/>
      <c r="M456" s="57"/>
      <c r="N456" s="78"/>
      <c r="O456" s="116"/>
      <c r="P456" s="117"/>
      <c r="Q456" s="78"/>
      <c r="R456" s="78"/>
      <c r="S456" s="78"/>
      <c r="T456" s="78"/>
      <c r="U456" s="86"/>
      <c r="V456" s="86"/>
      <c r="W456" s="86"/>
      <c r="X456" s="86"/>
      <c r="Y456" s="86"/>
      <c r="Z456" s="86"/>
      <c r="AA456" s="86"/>
      <c r="AB456" s="86"/>
      <c r="AC456" s="86"/>
    </row>
    <row r="457" customHeight="1" spans="2:29">
      <c r="B457" s="57"/>
      <c r="C457" s="55"/>
      <c r="D457" s="101"/>
      <c r="E457" s="57"/>
      <c r="F457" s="58"/>
      <c r="G457" s="55"/>
      <c r="H457" s="59"/>
      <c r="I457" s="57"/>
      <c r="J457" s="57"/>
      <c r="K457" s="57"/>
      <c r="L457" s="57"/>
      <c r="M457" s="57"/>
      <c r="N457" s="78"/>
      <c r="O457" s="116"/>
      <c r="P457" s="117"/>
      <c r="Q457" s="78"/>
      <c r="R457" s="78"/>
      <c r="S457" s="78"/>
      <c r="T457" s="78"/>
      <c r="U457" s="86"/>
      <c r="V457" s="86"/>
      <c r="W457" s="86"/>
      <c r="X457" s="86"/>
      <c r="Y457" s="86"/>
      <c r="Z457" s="86"/>
      <c r="AA457" s="86"/>
      <c r="AB457" s="86"/>
      <c r="AC457" s="86"/>
    </row>
    <row r="458" customHeight="1" spans="2:29">
      <c r="B458" s="57"/>
      <c r="C458" s="55"/>
      <c r="D458" s="101"/>
      <c r="E458" s="57"/>
      <c r="F458" s="58"/>
      <c r="G458" s="55"/>
      <c r="H458" s="59"/>
      <c r="I458" s="57"/>
      <c r="J458" s="57"/>
      <c r="K458" s="57"/>
      <c r="L458" s="57"/>
      <c r="M458" s="57"/>
      <c r="N458" s="78"/>
      <c r="O458" s="116"/>
      <c r="P458" s="117"/>
      <c r="Q458" s="78"/>
      <c r="R458" s="78"/>
      <c r="S458" s="78"/>
      <c r="T458" s="78"/>
      <c r="U458" s="86"/>
      <c r="V458" s="86"/>
      <c r="W458" s="86"/>
      <c r="X458" s="86"/>
      <c r="Y458" s="86"/>
      <c r="Z458" s="86"/>
      <c r="AA458" s="86"/>
      <c r="AB458" s="86"/>
      <c r="AC458" s="86"/>
    </row>
    <row r="459" customHeight="1" spans="2:29">
      <c r="B459" s="57"/>
      <c r="C459" s="55"/>
      <c r="D459" s="101"/>
      <c r="E459" s="57"/>
      <c r="F459" s="58"/>
      <c r="G459" s="55"/>
      <c r="H459" s="59"/>
      <c r="I459" s="57"/>
      <c r="J459" s="57"/>
      <c r="K459" s="57"/>
      <c r="L459" s="57"/>
      <c r="M459" s="57"/>
      <c r="N459" s="78"/>
      <c r="O459" s="116"/>
      <c r="P459" s="117"/>
      <c r="Q459" s="78"/>
      <c r="R459" s="78"/>
      <c r="S459" s="78"/>
      <c r="T459" s="78"/>
      <c r="U459" s="86"/>
      <c r="V459" s="86"/>
      <c r="W459" s="86"/>
      <c r="X459" s="86"/>
      <c r="Y459" s="86"/>
      <c r="Z459" s="86"/>
      <c r="AA459" s="86"/>
      <c r="AB459" s="86"/>
      <c r="AC459" s="86"/>
    </row>
    <row r="460" customHeight="1" spans="2:29">
      <c r="B460" s="57"/>
      <c r="C460" s="55"/>
      <c r="D460" s="101"/>
      <c r="E460" s="57"/>
      <c r="F460" s="58"/>
      <c r="G460" s="55"/>
      <c r="H460" s="59"/>
      <c r="I460" s="57"/>
      <c r="J460" s="57"/>
      <c r="K460" s="57"/>
      <c r="L460" s="57"/>
      <c r="M460" s="57"/>
      <c r="N460" s="78"/>
      <c r="O460" s="116"/>
      <c r="P460" s="117"/>
      <c r="Q460" s="78"/>
      <c r="R460" s="78"/>
      <c r="S460" s="78"/>
      <c r="T460" s="78"/>
      <c r="U460" s="86"/>
      <c r="V460" s="86"/>
      <c r="W460" s="86"/>
      <c r="X460" s="86"/>
      <c r="Y460" s="86"/>
      <c r="Z460" s="86"/>
      <c r="AA460" s="86"/>
      <c r="AB460" s="86"/>
      <c r="AC460" s="86"/>
    </row>
    <row r="461" customHeight="1" spans="2:29">
      <c r="B461" s="57"/>
      <c r="C461" s="55"/>
      <c r="D461" s="101"/>
      <c r="E461" s="57"/>
      <c r="F461" s="58"/>
      <c r="G461" s="55"/>
      <c r="H461" s="59"/>
      <c r="I461" s="57"/>
      <c r="J461" s="57"/>
      <c r="K461" s="57"/>
      <c r="L461" s="57"/>
      <c r="M461" s="57"/>
      <c r="N461" s="78"/>
      <c r="O461" s="116"/>
      <c r="P461" s="117"/>
      <c r="Q461" s="78"/>
      <c r="R461" s="78"/>
      <c r="S461" s="78"/>
      <c r="T461" s="78"/>
      <c r="U461" s="86"/>
      <c r="V461" s="86"/>
      <c r="W461" s="86"/>
      <c r="X461" s="86"/>
      <c r="Y461" s="86"/>
      <c r="Z461" s="86"/>
      <c r="AA461" s="86"/>
      <c r="AB461" s="86"/>
      <c r="AC461" s="86"/>
    </row>
    <row r="462" customHeight="1" spans="2:29">
      <c r="B462" s="57"/>
      <c r="C462" s="55"/>
      <c r="D462" s="101"/>
      <c r="E462" s="57"/>
      <c r="F462" s="58"/>
      <c r="G462" s="55"/>
      <c r="H462" s="59"/>
      <c r="I462" s="57"/>
      <c r="J462" s="57"/>
      <c r="K462" s="57"/>
      <c r="L462" s="57"/>
      <c r="M462" s="57"/>
      <c r="N462" s="78"/>
      <c r="O462" s="116"/>
      <c r="P462" s="117"/>
      <c r="Q462" s="78"/>
      <c r="R462" s="78"/>
      <c r="S462" s="78"/>
      <c r="T462" s="78"/>
      <c r="U462" s="86"/>
      <c r="V462" s="86"/>
      <c r="W462" s="86"/>
      <c r="X462" s="86"/>
      <c r="Y462" s="86"/>
      <c r="Z462" s="86"/>
      <c r="AA462" s="86"/>
      <c r="AB462" s="86"/>
      <c r="AC462" s="86"/>
    </row>
    <row r="463" customHeight="1" spans="2:29">
      <c r="B463" s="57"/>
      <c r="C463" s="55"/>
      <c r="D463" s="101"/>
      <c r="E463" s="57"/>
      <c r="F463" s="58"/>
      <c r="G463" s="55"/>
      <c r="H463" s="59"/>
      <c r="I463" s="57"/>
      <c r="J463" s="57"/>
      <c r="K463" s="57"/>
      <c r="L463" s="57"/>
      <c r="M463" s="57"/>
      <c r="N463" s="78"/>
      <c r="O463" s="116"/>
      <c r="P463" s="117"/>
      <c r="Q463" s="78"/>
      <c r="R463" s="78"/>
      <c r="S463" s="78"/>
      <c r="T463" s="78"/>
      <c r="U463" s="86"/>
      <c r="V463" s="86"/>
      <c r="W463" s="86"/>
      <c r="X463" s="86"/>
      <c r="Y463" s="86"/>
      <c r="Z463" s="86"/>
      <c r="AA463" s="86"/>
      <c r="AB463" s="86"/>
      <c r="AC463" s="86"/>
    </row>
    <row r="464" customHeight="1" spans="2:29">
      <c r="B464" s="57"/>
      <c r="C464" s="55"/>
      <c r="D464" s="101"/>
      <c r="E464" s="57"/>
      <c r="F464" s="58"/>
      <c r="G464" s="55"/>
      <c r="H464" s="59"/>
      <c r="I464" s="57"/>
      <c r="J464" s="57"/>
      <c r="K464" s="57"/>
      <c r="L464" s="57"/>
      <c r="M464" s="57"/>
      <c r="N464" s="78"/>
      <c r="O464" s="116"/>
      <c r="P464" s="117"/>
      <c r="Q464" s="78"/>
      <c r="R464" s="78"/>
      <c r="S464" s="78"/>
      <c r="T464" s="78"/>
      <c r="U464" s="86"/>
      <c r="V464" s="86"/>
      <c r="W464" s="86"/>
      <c r="X464" s="86"/>
      <c r="Y464" s="86"/>
      <c r="Z464" s="86"/>
      <c r="AA464" s="86"/>
      <c r="AB464" s="86"/>
      <c r="AC464" s="86"/>
    </row>
    <row r="465" customHeight="1" spans="2:29">
      <c r="B465" s="57"/>
      <c r="C465" s="55"/>
      <c r="D465" s="101"/>
      <c r="E465" s="57"/>
      <c r="F465" s="58"/>
      <c r="G465" s="55"/>
      <c r="H465" s="59"/>
      <c r="I465" s="57"/>
      <c r="J465" s="57"/>
      <c r="K465" s="57"/>
      <c r="L465" s="57"/>
      <c r="M465" s="57"/>
      <c r="N465" s="78"/>
      <c r="O465" s="116"/>
      <c r="P465" s="117"/>
      <c r="Q465" s="78"/>
      <c r="R465" s="78"/>
      <c r="S465" s="78"/>
      <c r="T465" s="78"/>
      <c r="U465" s="86"/>
      <c r="V465" s="86"/>
      <c r="W465" s="86"/>
      <c r="X465" s="86"/>
      <c r="Y465" s="86"/>
      <c r="Z465" s="86"/>
      <c r="AA465" s="86"/>
      <c r="AB465" s="86"/>
      <c r="AC465" s="86"/>
    </row>
    <row r="466" customHeight="1" spans="2:29">
      <c r="B466" s="57"/>
      <c r="C466" s="55"/>
      <c r="D466" s="101"/>
      <c r="E466" s="57"/>
      <c r="F466" s="58"/>
      <c r="G466" s="55"/>
      <c r="H466" s="59"/>
      <c r="I466" s="57"/>
      <c r="J466" s="57"/>
      <c r="K466" s="57"/>
      <c r="L466" s="57"/>
      <c r="M466" s="57"/>
      <c r="N466" s="78"/>
      <c r="O466" s="116"/>
      <c r="P466" s="117"/>
      <c r="Q466" s="78"/>
      <c r="R466" s="78"/>
      <c r="S466" s="78"/>
      <c r="T466" s="78"/>
      <c r="U466" s="86"/>
      <c r="V466" s="86"/>
      <c r="W466" s="86"/>
      <c r="X466" s="86"/>
      <c r="Y466" s="86"/>
      <c r="Z466" s="86"/>
      <c r="AA466" s="86"/>
      <c r="AB466" s="86"/>
      <c r="AC466" s="86"/>
    </row>
    <row r="467" customHeight="1" spans="2:29">
      <c r="B467" s="57"/>
      <c r="C467" s="55"/>
      <c r="D467" s="101"/>
      <c r="E467" s="57"/>
      <c r="F467" s="58"/>
      <c r="G467" s="55"/>
      <c r="H467" s="59"/>
      <c r="I467" s="57"/>
      <c r="J467" s="57"/>
      <c r="K467" s="57"/>
      <c r="L467" s="57"/>
      <c r="M467" s="57"/>
      <c r="N467" s="78"/>
      <c r="O467" s="116"/>
      <c r="P467" s="117"/>
      <c r="Q467" s="78"/>
      <c r="R467" s="78"/>
      <c r="S467" s="78"/>
      <c r="T467" s="78"/>
      <c r="U467" s="86"/>
      <c r="V467" s="86"/>
      <c r="W467" s="86"/>
      <c r="X467" s="86"/>
      <c r="Y467" s="86"/>
      <c r="Z467" s="86"/>
      <c r="AA467" s="86"/>
      <c r="AB467" s="86"/>
      <c r="AC467" s="86"/>
    </row>
    <row r="468" customHeight="1" spans="2:29">
      <c r="B468" s="57"/>
      <c r="C468" s="55"/>
      <c r="D468" s="101"/>
      <c r="E468" s="57"/>
      <c r="F468" s="58"/>
      <c r="G468" s="55"/>
      <c r="H468" s="59"/>
      <c r="I468" s="57"/>
      <c r="J468" s="57"/>
      <c r="K468" s="57"/>
      <c r="L468" s="57"/>
      <c r="M468" s="57"/>
      <c r="N468" s="78"/>
      <c r="O468" s="116"/>
      <c r="P468" s="117"/>
      <c r="Q468" s="78"/>
      <c r="R468" s="78"/>
      <c r="S468" s="78"/>
      <c r="T468" s="78"/>
      <c r="U468" s="86"/>
      <c r="V468" s="86"/>
      <c r="W468" s="86"/>
      <c r="X468" s="86"/>
      <c r="Y468" s="86"/>
      <c r="Z468" s="86"/>
      <c r="AA468" s="86"/>
      <c r="AB468" s="86"/>
      <c r="AC468" s="86"/>
    </row>
    <row r="469" customHeight="1" spans="2:29">
      <c r="B469" s="57"/>
      <c r="C469" s="55"/>
      <c r="D469" s="101"/>
      <c r="E469" s="57"/>
      <c r="F469" s="58"/>
      <c r="G469" s="55"/>
      <c r="H469" s="59"/>
      <c r="I469" s="57"/>
      <c r="J469" s="57"/>
      <c r="K469" s="57"/>
      <c r="L469" s="57"/>
      <c r="M469" s="57"/>
      <c r="N469" s="78"/>
      <c r="O469" s="116"/>
      <c r="P469" s="117"/>
      <c r="Q469" s="78"/>
      <c r="R469" s="78"/>
      <c r="S469" s="78"/>
      <c r="T469" s="78"/>
      <c r="U469" s="86"/>
      <c r="V469" s="86"/>
      <c r="W469" s="86"/>
      <c r="X469" s="86"/>
      <c r="Y469" s="86"/>
      <c r="Z469" s="86"/>
      <c r="AA469" s="86"/>
      <c r="AB469" s="86"/>
      <c r="AC469" s="86"/>
    </row>
    <row r="470" customHeight="1" spans="2:29">
      <c r="B470" s="57"/>
      <c r="C470" s="55"/>
      <c r="D470" s="101"/>
      <c r="E470" s="57"/>
      <c r="F470" s="58"/>
      <c r="G470" s="55"/>
      <c r="H470" s="59"/>
      <c r="I470" s="57"/>
      <c r="J470" s="57"/>
      <c r="K470" s="57"/>
      <c r="L470" s="57"/>
      <c r="M470" s="57"/>
      <c r="N470" s="78"/>
      <c r="O470" s="116"/>
      <c r="P470" s="117"/>
      <c r="Q470" s="78"/>
      <c r="R470" s="78"/>
      <c r="S470" s="78"/>
      <c r="T470" s="78"/>
      <c r="U470" s="86"/>
      <c r="V470" s="86"/>
      <c r="W470" s="86"/>
      <c r="X470" s="86"/>
      <c r="Y470" s="86"/>
      <c r="Z470" s="86"/>
      <c r="AA470" s="86"/>
      <c r="AB470" s="86"/>
      <c r="AC470" s="86"/>
    </row>
    <row r="471" customHeight="1" spans="2:29">
      <c r="B471" s="57"/>
      <c r="C471" s="55"/>
      <c r="D471" s="101"/>
      <c r="E471" s="57"/>
      <c r="F471" s="58"/>
      <c r="G471" s="55"/>
      <c r="H471" s="59"/>
      <c r="I471" s="57"/>
      <c r="J471" s="57"/>
      <c r="K471" s="57"/>
      <c r="L471" s="57"/>
      <c r="M471" s="57"/>
      <c r="N471" s="78"/>
      <c r="O471" s="116"/>
      <c r="P471" s="117"/>
      <c r="Q471" s="78"/>
      <c r="R471" s="78"/>
      <c r="S471" s="78"/>
      <c r="T471" s="78"/>
      <c r="U471" s="86"/>
      <c r="V471" s="86"/>
      <c r="W471" s="86"/>
      <c r="X471" s="86"/>
      <c r="Y471" s="86"/>
      <c r="Z471" s="86"/>
      <c r="AA471" s="86"/>
      <c r="AB471" s="86"/>
      <c r="AC471" s="86"/>
    </row>
    <row r="472" customHeight="1" spans="2:29">
      <c r="B472" s="57"/>
      <c r="C472" s="55"/>
      <c r="D472" s="101"/>
      <c r="E472" s="57"/>
      <c r="F472" s="58"/>
      <c r="G472" s="55"/>
      <c r="H472" s="59"/>
      <c r="I472" s="57"/>
      <c r="J472" s="57"/>
      <c r="K472" s="57"/>
      <c r="L472" s="57"/>
      <c r="M472" s="57"/>
      <c r="N472" s="78"/>
      <c r="O472" s="116"/>
      <c r="P472" s="117"/>
      <c r="Q472" s="78"/>
      <c r="R472" s="78"/>
      <c r="S472" s="78"/>
      <c r="T472" s="78"/>
      <c r="U472" s="86"/>
      <c r="V472" s="86"/>
      <c r="W472" s="86"/>
      <c r="X472" s="86"/>
      <c r="Y472" s="86"/>
      <c r="Z472" s="86"/>
      <c r="AA472" s="86"/>
      <c r="AB472" s="86"/>
      <c r="AC472" s="86"/>
    </row>
    <row r="473" customHeight="1" spans="2:29">
      <c r="B473" s="57"/>
      <c r="C473" s="55"/>
      <c r="D473" s="101"/>
      <c r="E473" s="57"/>
      <c r="F473" s="58"/>
      <c r="G473" s="55"/>
      <c r="H473" s="59"/>
      <c r="I473" s="57"/>
      <c r="J473" s="57"/>
      <c r="K473" s="57"/>
      <c r="L473" s="57"/>
      <c r="M473" s="57"/>
      <c r="N473" s="78"/>
      <c r="O473" s="116"/>
      <c r="P473" s="117"/>
      <c r="Q473" s="78"/>
      <c r="R473" s="78"/>
      <c r="S473" s="78"/>
      <c r="T473" s="78"/>
      <c r="U473" s="86"/>
      <c r="V473" s="86"/>
      <c r="W473" s="86"/>
      <c r="X473" s="86"/>
      <c r="Y473" s="86"/>
      <c r="Z473" s="86"/>
      <c r="AA473" s="86"/>
      <c r="AB473" s="86"/>
      <c r="AC473" s="86"/>
    </row>
    <row r="474" customHeight="1" spans="2:29">
      <c r="B474" s="57"/>
      <c r="C474" s="55"/>
      <c r="D474" s="101"/>
      <c r="E474" s="57"/>
      <c r="F474" s="58"/>
      <c r="G474" s="55"/>
      <c r="H474" s="59"/>
      <c r="I474" s="57"/>
      <c r="J474" s="57"/>
      <c r="K474" s="57"/>
      <c r="L474" s="57"/>
      <c r="M474" s="57"/>
      <c r="N474" s="78"/>
      <c r="O474" s="116"/>
      <c r="P474" s="117"/>
      <c r="Q474" s="78"/>
      <c r="R474" s="78"/>
      <c r="S474" s="78"/>
      <c r="T474" s="78"/>
      <c r="U474" s="86"/>
      <c r="V474" s="86"/>
      <c r="W474" s="86"/>
      <c r="X474" s="86"/>
      <c r="Y474" s="86"/>
      <c r="Z474" s="86"/>
      <c r="AA474" s="86"/>
      <c r="AB474" s="86"/>
      <c r="AC474" s="86"/>
    </row>
    <row r="475" customHeight="1" spans="2:29">
      <c r="B475" s="57"/>
      <c r="C475" s="55"/>
      <c r="D475" s="101"/>
      <c r="E475" s="57"/>
      <c r="F475" s="58"/>
      <c r="G475" s="55"/>
      <c r="H475" s="59"/>
      <c r="I475" s="57"/>
      <c r="J475" s="57"/>
      <c r="K475" s="57"/>
      <c r="L475" s="57"/>
      <c r="M475" s="57"/>
      <c r="N475" s="78"/>
      <c r="O475" s="116"/>
      <c r="P475" s="117"/>
      <c r="Q475" s="78"/>
      <c r="R475" s="78"/>
      <c r="S475" s="78"/>
      <c r="T475" s="78"/>
      <c r="U475" s="86"/>
      <c r="V475" s="86"/>
      <c r="W475" s="86"/>
      <c r="X475" s="86"/>
      <c r="Y475" s="86"/>
      <c r="Z475" s="86"/>
      <c r="AA475" s="86"/>
      <c r="AB475" s="86"/>
      <c r="AC475" s="86"/>
    </row>
    <row r="476" customHeight="1" spans="2:29">
      <c r="B476" s="57"/>
      <c r="C476" s="55"/>
      <c r="D476" s="101"/>
      <c r="E476" s="57"/>
      <c r="F476" s="58"/>
      <c r="G476" s="55"/>
      <c r="H476" s="59"/>
      <c r="I476" s="57"/>
      <c r="J476" s="57"/>
      <c r="K476" s="57"/>
      <c r="L476" s="57"/>
      <c r="M476" s="57"/>
      <c r="N476" s="78"/>
      <c r="O476" s="116"/>
      <c r="P476" s="117"/>
      <c r="Q476" s="78"/>
      <c r="R476" s="78"/>
      <c r="S476" s="78"/>
      <c r="T476" s="78"/>
      <c r="U476" s="86"/>
      <c r="V476" s="86"/>
      <c r="W476" s="86"/>
      <c r="X476" s="86"/>
      <c r="Y476" s="86"/>
      <c r="Z476" s="86"/>
      <c r="AA476" s="86"/>
      <c r="AB476" s="86"/>
      <c r="AC476" s="86"/>
    </row>
    <row r="477" customHeight="1" spans="2:29">
      <c r="B477" s="57"/>
      <c r="C477" s="55"/>
      <c r="D477" s="101"/>
      <c r="E477" s="57"/>
      <c r="F477" s="58"/>
      <c r="G477" s="55"/>
      <c r="H477" s="59"/>
      <c r="I477" s="57"/>
      <c r="J477" s="57"/>
      <c r="K477" s="57"/>
      <c r="L477" s="57"/>
      <c r="M477" s="57"/>
      <c r="N477" s="78"/>
      <c r="O477" s="116"/>
      <c r="P477" s="117"/>
      <c r="Q477" s="78"/>
      <c r="R477" s="78"/>
      <c r="S477" s="78"/>
      <c r="T477" s="78"/>
      <c r="U477" s="86"/>
      <c r="V477" s="86"/>
      <c r="W477" s="86"/>
      <c r="X477" s="86"/>
      <c r="Y477" s="86"/>
      <c r="Z477" s="86"/>
      <c r="AA477" s="86"/>
      <c r="AB477" s="86"/>
      <c r="AC477" s="86"/>
    </row>
    <row r="478" customHeight="1" spans="2:29">
      <c r="B478" s="57"/>
      <c r="C478" s="55"/>
      <c r="D478" s="101"/>
      <c r="E478" s="57"/>
      <c r="F478" s="58"/>
      <c r="G478" s="55"/>
      <c r="H478" s="59"/>
      <c r="I478" s="57"/>
      <c r="J478" s="57"/>
      <c r="K478" s="57"/>
      <c r="L478" s="57"/>
      <c r="M478" s="57"/>
      <c r="N478" s="78"/>
      <c r="O478" s="116"/>
      <c r="P478" s="117"/>
      <c r="Q478" s="78"/>
      <c r="R478" s="78"/>
      <c r="S478" s="78"/>
      <c r="T478" s="78"/>
      <c r="U478" s="86"/>
      <c r="V478" s="86"/>
      <c r="W478" s="86"/>
      <c r="X478" s="86"/>
      <c r="Y478" s="86"/>
      <c r="Z478" s="86"/>
      <c r="AA478" s="86"/>
      <c r="AB478" s="86"/>
      <c r="AC478" s="86"/>
    </row>
    <row r="479" customHeight="1" spans="2:29">
      <c r="B479" s="57"/>
      <c r="C479" s="55"/>
      <c r="D479" s="101"/>
      <c r="E479" s="57"/>
      <c r="F479" s="58"/>
      <c r="G479" s="55"/>
      <c r="H479" s="59"/>
      <c r="I479" s="57"/>
      <c r="J479" s="57"/>
      <c r="K479" s="57"/>
      <c r="L479" s="57"/>
      <c r="M479" s="57"/>
      <c r="N479" s="78"/>
      <c r="O479" s="116"/>
      <c r="P479" s="117"/>
      <c r="Q479" s="78"/>
      <c r="R479" s="78"/>
      <c r="S479" s="78"/>
      <c r="T479" s="78"/>
      <c r="U479" s="86"/>
      <c r="V479" s="86"/>
      <c r="W479" s="86"/>
      <c r="X479" s="86"/>
      <c r="Y479" s="86"/>
      <c r="Z479" s="86"/>
      <c r="AA479" s="86"/>
      <c r="AB479" s="86"/>
      <c r="AC479" s="86"/>
    </row>
    <row r="480" customHeight="1" spans="2:29">
      <c r="B480" s="57"/>
      <c r="C480" s="55"/>
      <c r="D480" s="101"/>
      <c r="E480" s="57"/>
      <c r="F480" s="58"/>
      <c r="G480" s="55"/>
      <c r="H480" s="59"/>
      <c r="I480" s="57"/>
      <c r="J480" s="57"/>
      <c r="K480" s="57"/>
      <c r="L480" s="57"/>
      <c r="M480" s="57"/>
      <c r="N480" s="78"/>
      <c r="O480" s="116"/>
      <c r="P480" s="117"/>
      <c r="Q480" s="78"/>
      <c r="R480" s="78"/>
      <c r="S480" s="78"/>
      <c r="T480" s="78"/>
      <c r="U480" s="86"/>
      <c r="V480" s="86"/>
      <c r="W480" s="86"/>
      <c r="X480" s="86"/>
      <c r="Y480" s="86"/>
      <c r="Z480" s="86"/>
      <c r="AA480" s="86"/>
      <c r="AB480" s="86"/>
      <c r="AC480" s="86"/>
    </row>
    <row r="481" customHeight="1" spans="2:29">
      <c r="B481" s="57"/>
      <c r="C481" s="55"/>
      <c r="D481" s="101"/>
      <c r="E481" s="57"/>
      <c r="F481" s="58"/>
      <c r="G481" s="55"/>
      <c r="H481" s="59"/>
      <c r="I481" s="57"/>
      <c r="J481" s="57"/>
      <c r="K481" s="57"/>
      <c r="L481" s="57"/>
      <c r="M481" s="57"/>
      <c r="N481" s="78"/>
      <c r="O481" s="116"/>
      <c r="P481" s="117"/>
      <c r="Q481" s="78"/>
      <c r="R481" s="78"/>
      <c r="S481" s="78"/>
      <c r="T481" s="78"/>
      <c r="U481" s="86"/>
      <c r="V481" s="86"/>
      <c r="W481" s="86"/>
      <c r="X481" s="86"/>
      <c r="Y481" s="86"/>
      <c r="Z481" s="86"/>
      <c r="AA481" s="86"/>
      <c r="AB481" s="86"/>
      <c r="AC481" s="86"/>
    </row>
    <row r="482" customHeight="1" spans="2:29">
      <c r="B482" s="57"/>
      <c r="C482" s="55"/>
      <c r="D482" s="101"/>
      <c r="E482" s="57"/>
      <c r="F482" s="58"/>
      <c r="G482" s="55"/>
      <c r="H482" s="59"/>
      <c r="I482" s="57"/>
      <c r="J482" s="57"/>
      <c r="K482" s="57"/>
      <c r="L482" s="57"/>
      <c r="M482" s="57"/>
      <c r="N482" s="78"/>
      <c r="O482" s="116"/>
      <c r="P482" s="117"/>
      <c r="Q482" s="78"/>
      <c r="R482" s="78"/>
      <c r="S482" s="78"/>
      <c r="T482" s="78"/>
      <c r="U482" s="86"/>
      <c r="V482" s="86"/>
      <c r="W482" s="86"/>
      <c r="X482" s="86"/>
      <c r="Y482" s="86"/>
      <c r="Z482" s="86"/>
      <c r="AA482" s="86"/>
      <c r="AB482" s="86"/>
      <c r="AC482" s="86"/>
    </row>
    <row r="483" customHeight="1" spans="2:29">
      <c r="B483" s="57"/>
      <c r="C483" s="55"/>
      <c r="D483" s="101"/>
      <c r="E483" s="57"/>
      <c r="F483" s="58"/>
      <c r="G483" s="55"/>
      <c r="H483" s="59"/>
      <c r="I483" s="57"/>
      <c r="J483" s="57"/>
      <c r="K483" s="57"/>
      <c r="L483" s="57"/>
      <c r="M483" s="57"/>
      <c r="N483" s="78"/>
      <c r="O483" s="116"/>
      <c r="P483" s="117"/>
      <c r="Q483" s="78"/>
      <c r="R483" s="78"/>
      <c r="S483" s="78"/>
      <c r="T483" s="78"/>
      <c r="U483" s="86"/>
      <c r="V483" s="86"/>
      <c r="W483" s="86"/>
      <c r="X483" s="86"/>
      <c r="Y483" s="86"/>
      <c r="Z483" s="86"/>
      <c r="AA483" s="86"/>
      <c r="AB483" s="86"/>
      <c r="AC483" s="86"/>
    </row>
    <row r="484" customHeight="1" spans="2:29">
      <c r="B484" s="57"/>
      <c r="C484" s="55"/>
      <c r="D484" s="101"/>
      <c r="E484" s="57"/>
      <c r="F484" s="58"/>
      <c r="G484" s="55"/>
      <c r="H484" s="59"/>
      <c r="I484" s="57"/>
      <c r="J484" s="57"/>
      <c r="K484" s="57"/>
      <c r="L484" s="57"/>
      <c r="M484" s="57"/>
      <c r="N484" s="78"/>
      <c r="O484" s="116"/>
      <c r="P484" s="117"/>
      <c r="Q484" s="78"/>
      <c r="R484" s="78"/>
      <c r="S484" s="78"/>
      <c r="T484" s="78"/>
      <c r="U484" s="86"/>
      <c r="V484" s="86"/>
      <c r="W484" s="86"/>
      <c r="X484" s="86"/>
      <c r="Y484" s="86"/>
      <c r="Z484" s="86"/>
      <c r="AA484" s="86"/>
      <c r="AB484" s="86"/>
      <c r="AC484" s="86"/>
    </row>
    <row r="485" customHeight="1" spans="2:29">
      <c r="B485" s="57"/>
      <c r="C485" s="55"/>
      <c r="D485" s="101"/>
      <c r="E485" s="57"/>
      <c r="F485" s="58"/>
      <c r="G485" s="55"/>
      <c r="H485" s="59"/>
      <c r="I485" s="57"/>
      <c r="J485" s="57"/>
      <c r="K485" s="57"/>
      <c r="L485" s="57"/>
      <c r="M485" s="57"/>
      <c r="N485" s="78"/>
      <c r="O485" s="116"/>
      <c r="P485" s="117"/>
      <c r="Q485" s="78"/>
      <c r="R485" s="78"/>
      <c r="S485" s="78"/>
      <c r="T485" s="78"/>
      <c r="U485" s="86"/>
      <c r="V485" s="86"/>
      <c r="W485" s="86"/>
      <c r="X485" s="86"/>
      <c r="Y485" s="86"/>
      <c r="Z485" s="86"/>
      <c r="AA485" s="86"/>
      <c r="AB485" s="86"/>
      <c r="AC485" s="86"/>
    </row>
    <row r="486" customHeight="1" spans="2:29">
      <c r="B486" s="57"/>
      <c r="C486" s="55"/>
      <c r="D486" s="101"/>
      <c r="E486" s="57"/>
      <c r="F486" s="58"/>
      <c r="G486" s="55"/>
      <c r="H486" s="59"/>
      <c r="I486" s="57"/>
      <c r="J486" s="57"/>
      <c r="K486" s="57"/>
      <c r="L486" s="57"/>
      <c r="M486" s="57"/>
      <c r="N486" s="78"/>
      <c r="O486" s="116"/>
      <c r="P486" s="117"/>
      <c r="Q486" s="78"/>
      <c r="R486" s="78"/>
      <c r="S486" s="78"/>
      <c r="T486" s="78"/>
      <c r="U486" s="86"/>
      <c r="V486" s="86"/>
      <c r="W486" s="86"/>
      <c r="X486" s="86"/>
      <c r="Y486" s="86"/>
      <c r="Z486" s="86"/>
      <c r="AA486" s="86"/>
      <c r="AB486" s="86"/>
      <c r="AC486" s="86"/>
    </row>
    <row r="487" customHeight="1" spans="2:29">
      <c r="B487" s="57"/>
      <c r="C487" s="55"/>
      <c r="D487" s="101"/>
      <c r="E487" s="57"/>
      <c r="F487" s="58"/>
      <c r="G487" s="55"/>
      <c r="H487" s="59"/>
      <c r="I487" s="57"/>
      <c r="J487" s="57"/>
      <c r="K487" s="57"/>
      <c r="L487" s="57"/>
      <c r="M487" s="57"/>
      <c r="N487" s="78"/>
      <c r="O487" s="116"/>
      <c r="P487" s="117"/>
      <c r="Q487" s="78"/>
      <c r="R487" s="78"/>
      <c r="S487" s="78"/>
      <c r="T487" s="78"/>
      <c r="U487" s="86"/>
      <c r="V487" s="86"/>
      <c r="W487" s="86"/>
      <c r="X487" s="86"/>
      <c r="Y487" s="86"/>
      <c r="Z487" s="86"/>
      <c r="AA487" s="86"/>
      <c r="AB487" s="86"/>
      <c r="AC487" s="86"/>
    </row>
    <row r="488" customHeight="1" spans="2:29">
      <c r="B488" s="57"/>
      <c r="C488" s="55"/>
      <c r="D488" s="101"/>
      <c r="E488" s="57"/>
      <c r="F488" s="58"/>
      <c r="G488" s="55"/>
      <c r="H488" s="59"/>
      <c r="I488" s="57"/>
      <c r="J488" s="57"/>
      <c r="K488" s="57"/>
      <c r="L488" s="57"/>
      <c r="M488" s="57"/>
      <c r="N488" s="78"/>
      <c r="O488" s="116"/>
      <c r="P488" s="117"/>
      <c r="Q488" s="78"/>
      <c r="R488" s="78"/>
      <c r="S488" s="78"/>
      <c r="T488" s="78"/>
      <c r="U488" s="86"/>
      <c r="V488" s="86"/>
      <c r="W488" s="86"/>
      <c r="X488" s="86"/>
      <c r="Y488" s="86"/>
      <c r="Z488" s="86"/>
      <c r="AA488" s="86"/>
      <c r="AB488" s="86"/>
      <c r="AC488" s="86"/>
    </row>
    <row r="489" customHeight="1" spans="2:29">
      <c r="B489" s="57"/>
      <c r="C489" s="55"/>
      <c r="D489" s="101"/>
      <c r="E489" s="57"/>
      <c r="F489" s="58"/>
      <c r="G489" s="55"/>
      <c r="H489" s="59"/>
      <c r="I489" s="57"/>
      <c r="J489" s="57"/>
      <c r="K489" s="57"/>
      <c r="L489" s="57"/>
      <c r="M489" s="57"/>
      <c r="N489" s="78"/>
      <c r="O489" s="116"/>
      <c r="P489" s="117"/>
      <c r="Q489" s="78"/>
      <c r="R489" s="78"/>
      <c r="S489" s="78"/>
      <c r="T489" s="78"/>
      <c r="U489" s="86"/>
      <c r="V489" s="86"/>
      <c r="W489" s="86"/>
      <c r="X489" s="86"/>
      <c r="Y489" s="86"/>
      <c r="Z489" s="86"/>
      <c r="AA489" s="86"/>
      <c r="AB489" s="86"/>
      <c r="AC489" s="86"/>
    </row>
    <row r="490" customHeight="1" spans="2:29">
      <c r="B490" s="57"/>
      <c r="C490" s="55"/>
      <c r="D490" s="101"/>
      <c r="E490" s="57"/>
      <c r="F490" s="58"/>
      <c r="G490" s="55"/>
      <c r="H490" s="59"/>
      <c r="I490" s="57"/>
      <c r="J490" s="57"/>
      <c r="K490" s="57"/>
      <c r="L490" s="57"/>
      <c r="M490" s="57"/>
      <c r="N490" s="78"/>
      <c r="O490" s="116"/>
      <c r="P490" s="117"/>
      <c r="Q490" s="78"/>
      <c r="R490" s="78"/>
      <c r="S490" s="78"/>
      <c r="T490" s="78"/>
      <c r="U490" s="86"/>
      <c r="V490" s="86"/>
      <c r="W490" s="86"/>
      <c r="X490" s="86"/>
      <c r="Y490" s="86"/>
      <c r="Z490" s="86"/>
      <c r="AA490" s="86"/>
      <c r="AB490" s="86"/>
      <c r="AC490" s="86"/>
    </row>
    <row r="491" customHeight="1" spans="2:29">
      <c r="B491" s="57"/>
      <c r="C491" s="55"/>
      <c r="D491" s="101"/>
      <c r="E491" s="57"/>
      <c r="F491" s="58"/>
      <c r="G491" s="55"/>
      <c r="H491" s="59"/>
      <c r="I491" s="57"/>
      <c r="J491" s="57"/>
      <c r="K491" s="57"/>
      <c r="L491" s="57"/>
      <c r="M491" s="57"/>
      <c r="N491" s="78"/>
      <c r="O491" s="116"/>
      <c r="P491" s="117"/>
      <c r="Q491" s="78"/>
      <c r="R491" s="78"/>
      <c r="S491" s="78"/>
      <c r="T491" s="78"/>
      <c r="U491" s="86"/>
      <c r="V491" s="86"/>
      <c r="W491" s="86"/>
      <c r="X491" s="86"/>
      <c r="Y491" s="86"/>
      <c r="Z491" s="86"/>
      <c r="AA491" s="86"/>
      <c r="AB491" s="86"/>
      <c r="AC491" s="86"/>
    </row>
    <row r="492" customHeight="1" spans="2:29">
      <c r="B492" s="57"/>
      <c r="C492" s="55"/>
      <c r="D492" s="101"/>
      <c r="E492" s="57"/>
      <c r="F492" s="58"/>
      <c r="G492" s="55"/>
      <c r="H492" s="59"/>
      <c r="I492" s="57"/>
      <c r="J492" s="57"/>
      <c r="K492" s="57"/>
      <c r="L492" s="57"/>
      <c r="M492" s="57"/>
      <c r="N492" s="78"/>
      <c r="O492" s="116"/>
      <c r="P492" s="117"/>
      <c r="Q492" s="78"/>
      <c r="R492" s="78"/>
      <c r="S492" s="78"/>
      <c r="T492" s="78"/>
      <c r="U492" s="86"/>
      <c r="V492" s="86"/>
      <c r="W492" s="86"/>
      <c r="X492" s="86"/>
      <c r="Y492" s="86"/>
      <c r="Z492" s="86"/>
      <c r="AA492" s="86"/>
      <c r="AB492" s="86"/>
      <c r="AC492" s="86"/>
    </row>
    <row r="493" customHeight="1" spans="2:29">
      <c r="B493" s="57"/>
      <c r="C493" s="55"/>
      <c r="D493" s="101"/>
      <c r="E493" s="57"/>
      <c r="F493" s="58"/>
      <c r="G493" s="55"/>
      <c r="H493" s="59"/>
      <c r="I493" s="57"/>
      <c r="J493" s="57"/>
      <c r="K493" s="57"/>
      <c r="L493" s="57"/>
      <c r="M493" s="57"/>
      <c r="N493" s="78"/>
      <c r="O493" s="116"/>
      <c r="P493" s="117"/>
      <c r="Q493" s="78"/>
      <c r="R493" s="78"/>
      <c r="S493" s="78"/>
      <c r="T493" s="78"/>
      <c r="U493" s="86"/>
      <c r="V493" s="86"/>
      <c r="W493" s="86"/>
      <c r="X493" s="86"/>
      <c r="Y493" s="86"/>
      <c r="Z493" s="86"/>
      <c r="AA493" s="86"/>
      <c r="AB493" s="86"/>
      <c r="AC493" s="86"/>
    </row>
    <row r="494" customHeight="1" spans="2:29">
      <c r="B494" s="57"/>
      <c r="C494" s="55"/>
      <c r="D494" s="101"/>
      <c r="E494" s="57"/>
      <c r="F494" s="58"/>
      <c r="G494" s="55"/>
      <c r="H494" s="59"/>
      <c r="I494" s="57"/>
      <c r="J494" s="57"/>
      <c r="K494" s="57"/>
      <c r="L494" s="57"/>
      <c r="M494" s="57"/>
      <c r="N494" s="78"/>
      <c r="O494" s="116"/>
      <c r="P494" s="117"/>
      <c r="Q494" s="78"/>
      <c r="R494" s="78"/>
      <c r="S494" s="78"/>
      <c r="T494" s="78"/>
      <c r="U494" s="86"/>
      <c r="V494" s="86"/>
      <c r="W494" s="86"/>
      <c r="X494" s="86"/>
      <c r="Y494" s="86"/>
      <c r="Z494" s="86"/>
      <c r="AA494" s="86"/>
      <c r="AB494" s="86"/>
      <c r="AC494" s="86"/>
    </row>
    <row r="495" customHeight="1" spans="2:29">
      <c r="B495" s="57"/>
      <c r="C495" s="55"/>
      <c r="D495" s="101"/>
      <c r="E495" s="57"/>
      <c r="F495" s="58"/>
      <c r="G495" s="55"/>
      <c r="H495" s="59"/>
      <c r="I495" s="57"/>
      <c r="J495" s="57"/>
      <c r="K495" s="57"/>
      <c r="L495" s="57"/>
      <c r="M495" s="57"/>
      <c r="N495" s="78"/>
      <c r="O495" s="116"/>
      <c r="P495" s="117"/>
      <c r="Q495" s="78"/>
      <c r="R495" s="78"/>
      <c r="S495" s="78"/>
      <c r="T495" s="78"/>
      <c r="U495" s="86"/>
      <c r="V495" s="86"/>
      <c r="W495" s="86"/>
      <c r="X495" s="86"/>
      <c r="Y495" s="86"/>
      <c r="Z495" s="86"/>
      <c r="AA495" s="86"/>
      <c r="AB495" s="86"/>
      <c r="AC495" s="86"/>
    </row>
    <row r="496" customHeight="1" spans="2:29">
      <c r="B496" s="57"/>
      <c r="C496" s="55"/>
      <c r="D496" s="101"/>
      <c r="E496" s="57"/>
      <c r="F496" s="58"/>
      <c r="G496" s="55"/>
      <c r="H496" s="59"/>
      <c r="I496" s="57"/>
      <c r="J496" s="57"/>
      <c r="K496" s="57"/>
      <c r="L496" s="57"/>
      <c r="M496" s="57"/>
      <c r="N496" s="78"/>
      <c r="O496" s="116"/>
      <c r="P496" s="117"/>
      <c r="Q496" s="78"/>
      <c r="R496" s="78"/>
      <c r="S496" s="78"/>
      <c r="T496" s="78"/>
      <c r="U496" s="86"/>
      <c r="V496" s="86"/>
      <c r="W496" s="86"/>
      <c r="X496" s="86"/>
      <c r="Y496" s="86"/>
      <c r="Z496" s="86"/>
      <c r="AA496" s="86"/>
      <c r="AB496" s="86"/>
      <c r="AC496" s="86"/>
    </row>
    <row r="497" customHeight="1" spans="2:29">
      <c r="B497" s="57"/>
      <c r="C497" s="55"/>
      <c r="D497" s="101"/>
      <c r="E497" s="57"/>
      <c r="F497" s="58"/>
      <c r="G497" s="55"/>
      <c r="H497" s="59"/>
      <c r="I497" s="57"/>
      <c r="J497" s="57"/>
      <c r="K497" s="57"/>
      <c r="L497" s="57"/>
      <c r="M497" s="57"/>
      <c r="N497" s="78"/>
      <c r="O497" s="116"/>
      <c r="P497" s="117"/>
      <c r="Q497" s="78"/>
      <c r="R497" s="78"/>
      <c r="S497" s="78"/>
      <c r="T497" s="78"/>
      <c r="U497" s="86"/>
      <c r="V497" s="86"/>
      <c r="W497" s="86"/>
      <c r="X497" s="86"/>
      <c r="Y497" s="86"/>
      <c r="Z497" s="86"/>
      <c r="AA497" s="86"/>
      <c r="AB497" s="86"/>
      <c r="AC497" s="86"/>
    </row>
    <row r="498" customHeight="1" spans="2:29">
      <c r="B498" s="57"/>
      <c r="C498" s="55"/>
      <c r="D498" s="101"/>
      <c r="E498" s="57"/>
      <c r="F498" s="58"/>
      <c r="G498" s="55"/>
      <c r="H498" s="59"/>
      <c r="I498" s="57"/>
      <c r="J498" s="57"/>
      <c r="K498" s="57"/>
      <c r="L498" s="57"/>
      <c r="M498" s="57"/>
      <c r="N498" s="78"/>
      <c r="O498" s="116"/>
      <c r="P498" s="117"/>
      <c r="Q498" s="78"/>
      <c r="R498" s="78"/>
      <c r="S498" s="78"/>
      <c r="T498" s="78"/>
      <c r="U498" s="86"/>
      <c r="V498" s="86"/>
      <c r="W498" s="86"/>
      <c r="X498" s="86"/>
      <c r="Y498" s="86"/>
      <c r="Z498" s="86"/>
      <c r="AA498" s="86"/>
      <c r="AB498" s="86"/>
      <c r="AC498" s="86"/>
    </row>
    <row r="499" customHeight="1" spans="2:29">
      <c r="B499" s="57"/>
      <c r="C499" s="55"/>
      <c r="D499" s="101"/>
      <c r="E499" s="57"/>
      <c r="F499" s="58"/>
      <c r="G499" s="55"/>
      <c r="H499" s="59"/>
      <c r="I499" s="57"/>
      <c r="J499" s="57"/>
      <c r="K499" s="57"/>
      <c r="L499" s="57"/>
      <c r="M499" s="57"/>
      <c r="N499" s="78"/>
      <c r="O499" s="116"/>
      <c r="P499" s="117"/>
      <c r="Q499" s="78"/>
      <c r="R499" s="78"/>
      <c r="S499" s="78"/>
      <c r="T499" s="78"/>
      <c r="U499" s="86"/>
      <c r="V499" s="86"/>
      <c r="W499" s="86"/>
      <c r="X499" s="86"/>
      <c r="Y499" s="86"/>
      <c r="Z499" s="86"/>
      <c r="AA499" s="86"/>
      <c r="AB499" s="86"/>
      <c r="AC499" s="86"/>
    </row>
    <row r="500" customHeight="1" spans="2:29">
      <c r="B500" s="57"/>
      <c r="C500" s="55"/>
      <c r="D500" s="101"/>
      <c r="E500" s="57"/>
      <c r="F500" s="58"/>
      <c r="G500" s="55"/>
      <c r="H500" s="59"/>
      <c r="I500" s="57"/>
      <c r="J500" s="57"/>
      <c r="K500" s="57"/>
      <c r="L500" s="57"/>
      <c r="M500" s="57"/>
      <c r="N500" s="78"/>
      <c r="O500" s="116"/>
      <c r="P500" s="117"/>
      <c r="Q500" s="78"/>
      <c r="R500" s="78"/>
      <c r="S500" s="78"/>
      <c r="T500" s="78"/>
      <c r="U500" s="86"/>
      <c r="V500" s="86"/>
      <c r="W500" s="86"/>
      <c r="X500" s="86"/>
      <c r="Y500" s="86"/>
      <c r="Z500" s="86"/>
      <c r="AA500" s="86"/>
      <c r="AB500" s="86"/>
      <c r="AC500" s="86"/>
    </row>
    <row r="501" customHeight="1" spans="2:29">
      <c r="B501" s="57"/>
      <c r="C501" s="55"/>
      <c r="D501" s="101"/>
      <c r="E501" s="57"/>
      <c r="F501" s="58"/>
      <c r="G501" s="55"/>
      <c r="H501" s="59"/>
      <c r="I501" s="57"/>
      <c r="J501" s="57"/>
      <c r="K501" s="57"/>
      <c r="L501" s="57"/>
      <c r="M501" s="57"/>
      <c r="N501" s="78"/>
      <c r="O501" s="116"/>
      <c r="P501" s="117"/>
      <c r="Q501" s="78"/>
      <c r="R501" s="78"/>
      <c r="S501" s="78"/>
      <c r="T501" s="78"/>
      <c r="U501" s="86"/>
      <c r="V501" s="86"/>
      <c r="W501" s="86"/>
      <c r="X501" s="86"/>
      <c r="Y501" s="86"/>
      <c r="Z501" s="86"/>
      <c r="AA501" s="86"/>
      <c r="AB501" s="86"/>
      <c r="AC501" s="86"/>
    </row>
    <row r="502" customHeight="1" spans="2:29">
      <c r="B502" s="57"/>
      <c r="C502" s="55"/>
      <c r="D502" s="101"/>
      <c r="E502" s="57"/>
      <c r="F502" s="58"/>
      <c r="G502" s="55"/>
      <c r="H502" s="59"/>
      <c r="I502" s="57"/>
      <c r="J502" s="57"/>
      <c r="K502" s="57"/>
      <c r="L502" s="57"/>
      <c r="M502" s="57"/>
      <c r="N502" s="78"/>
      <c r="O502" s="116"/>
      <c r="P502" s="117"/>
      <c r="Q502" s="78"/>
      <c r="R502" s="78"/>
      <c r="S502" s="78"/>
      <c r="T502" s="78"/>
      <c r="U502" s="86"/>
      <c r="V502" s="86"/>
      <c r="W502" s="86"/>
      <c r="X502" s="86"/>
      <c r="Y502" s="86"/>
      <c r="Z502" s="86"/>
      <c r="AA502" s="86"/>
      <c r="AB502" s="86"/>
      <c r="AC502" s="86"/>
    </row>
    <row r="503" customHeight="1" spans="2:29">
      <c r="B503" s="57"/>
      <c r="C503" s="55"/>
      <c r="D503" s="101"/>
      <c r="E503" s="57"/>
      <c r="F503" s="58"/>
      <c r="G503" s="55"/>
      <c r="H503" s="59"/>
      <c r="I503" s="57"/>
      <c r="J503" s="57"/>
      <c r="K503" s="57"/>
      <c r="L503" s="57"/>
      <c r="M503" s="57"/>
      <c r="N503" s="78"/>
      <c r="O503" s="116"/>
      <c r="P503" s="117"/>
      <c r="Q503" s="78"/>
      <c r="R503" s="78"/>
      <c r="S503" s="78"/>
      <c r="T503" s="78"/>
      <c r="U503" s="86"/>
      <c r="V503" s="86"/>
      <c r="W503" s="86"/>
      <c r="X503" s="86"/>
      <c r="Y503" s="86"/>
      <c r="Z503" s="86"/>
      <c r="AA503" s="86"/>
      <c r="AB503" s="86"/>
      <c r="AC503" s="86"/>
    </row>
    <row r="504" customHeight="1" spans="2:29">
      <c r="B504" s="57"/>
      <c r="C504" s="55"/>
      <c r="D504" s="101"/>
      <c r="E504" s="57"/>
      <c r="F504" s="58"/>
      <c r="G504" s="55"/>
      <c r="H504" s="59"/>
      <c r="I504" s="57"/>
      <c r="J504" s="57"/>
      <c r="K504" s="57"/>
      <c r="L504" s="57"/>
      <c r="M504" s="57"/>
      <c r="N504" s="78"/>
      <c r="O504" s="116"/>
      <c r="P504" s="117"/>
      <c r="Q504" s="78"/>
      <c r="R504" s="78"/>
      <c r="S504" s="78"/>
      <c r="T504" s="78"/>
      <c r="U504" s="86"/>
      <c r="V504" s="86"/>
      <c r="W504" s="86"/>
      <c r="X504" s="86"/>
      <c r="Y504" s="86"/>
      <c r="Z504" s="86"/>
      <c r="AA504" s="86"/>
      <c r="AB504" s="86"/>
      <c r="AC504" s="86"/>
    </row>
    <row r="505" customHeight="1" spans="2:29">
      <c r="B505" s="57"/>
      <c r="C505" s="55"/>
      <c r="D505" s="101"/>
      <c r="E505" s="57"/>
      <c r="F505" s="58"/>
      <c r="G505" s="55"/>
      <c r="H505" s="59"/>
      <c r="I505" s="57"/>
      <c r="J505" s="57"/>
      <c r="K505" s="57"/>
      <c r="L505" s="57"/>
      <c r="M505" s="57"/>
      <c r="N505" s="78"/>
      <c r="O505" s="116"/>
      <c r="P505" s="117"/>
      <c r="Q505" s="78"/>
      <c r="R505" s="78"/>
      <c r="S505" s="78"/>
      <c r="T505" s="78"/>
      <c r="U505" s="86"/>
      <c r="V505" s="86"/>
      <c r="W505" s="86"/>
      <c r="X505" s="86"/>
      <c r="Y505" s="86"/>
      <c r="Z505" s="86"/>
      <c r="AA505" s="86"/>
      <c r="AB505" s="86"/>
      <c r="AC505" s="86"/>
    </row>
    <row r="506" customHeight="1" spans="2:29">
      <c r="B506" s="57"/>
      <c r="C506" s="55"/>
      <c r="D506" s="101"/>
      <c r="E506" s="57"/>
      <c r="F506" s="58"/>
      <c r="G506" s="55"/>
      <c r="H506" s="59"/>
      <c r="I506" s="57"/>
      <c r="J506" s="57"/>
      <c r="K506" s="57"/>
      <c r="L506" s="57"/>
      <c r="M506" s="57"/>
      <c r="N506" s="78"/>
      <c r="O506" s="116"/>
      <c r="P506" s="117"/>
      <c r="Q506" s="78"/>
      <c r="R506" s="78"/>
      <c r="S506" s="78"/>
      <c r="T506" s="78"/>
      <c r="U506" s="86"/>
      <c r="V506" s="86"/>
      <c r="W506" s="86"/>
      <c r="X506" s="86"/>
      <c r="Y506" s="86"/>
      <c r="Z506" s="86"/>
      <c r="AA506" s="86"/>
      <c r="AB506" s="86"/>
      <c r="AC506" s="86"/>
    </row>
    <row r="507" customHeight="1" spans="2:29">
      <c r="B507" s="57"/>
      <c r="C507" s="55"/>
      <c r="D507" s="101"/>
      <c r="E507" s="57"/>
      <c r="F507" s="58"/>
      <c r="G507" s="55"/>
      <c r="H507" s="59"/>
      <c r="I507" s="57"/>
      <c r="J507" s="57"/>
      <c r="K507" s="57"/>
      <c r="L507" s="57"/>
      <c r="M507" s="57"/>
      <c r="N507" s="78"/>
      <c r="O507" s="116"/>
      <c r="P507" s="117"/>
      <c r="Q507" s="78"/>
      <c r="R507" s="78"/>
      <c r="S507" s="78"/>
      <c r="T507" s="78"/>
      <c r="U507" s="86"/>
      <c r="V507" s="86"/>
      <c r="W507" s="86"/>
      <c r="X507" s="86"/>
      <c r="Y507" s="86"/>
      <c r="Z507" s="86"/>
      <c r="AA507" s="86"/>
      <c r="AB507" s="86"/>
      <c r="AC507" s="86"/>
    </row>
    <row r="508" customHeight="1" spans="2:29">
      <c r="B508" s="57"/>
      <c r="C508" s="55"/>
      <c r="D508" s="101"/>
      <c r="E508" s="57"/>
      <c r="F508" s="58"/>
      <c r="G508" s="55"/>
      <c r="H508" s="59"/>
      <c r="I508" s="57"/>
      <c r="J508" s="57"/>
      <c r="K508" s="57"/>
      <c r="L508" s="57"/>
      <c r="M508" s="57"/>
      <c r="N508" s="78"/>
      <c r="O508" s="116"/>
      <c r="P508" s="117"/>
      <c r="Q508" s="78"/>
      <c r="R508" s="78"/>
      <c r="S508" s="78"/>
      <c r="T508" s="78"/>
      <c r="U508" s="86"/>
      <c r="V508" s="86"/>
      <c r="W508" s="86"/>
      <c r="X508" s="86"/>
      <c r="Y508" s="86"/>
      <c r="Z508" s="86"/>
      <c r="AA508" s="86"/>
      <c r="AB508" s="86"/>
      <c r="AC508" s="86"/>
    </row>
    <row r="509" customHeight="1" spans="2:29">
      <c r="B509" s="57"/>
      <c r="C509" s="55"/>
      <c r="D509" s="101"/>
      <c r="E509" s="57"/>
      <c r="F509" s="58"/>
      <c r="G509" s="55"/>
      <c r="H509" s="59"/>
      <c r="I509" s="57"/>
      <c r="J509" s="57"/>
      <c r="K509" s="57"/>
      <c r="L509" s="57"/>
      <c r="M509" s="57"/>
      <c r="N509" s="78"/>
      <c r="O509" s="116"/>
      <c r="P509" s="117"/>
      <c r="Q509" s="78"/>
      <c r="R509" s="78"/>
      <c r="S509" s="78"/>
      <c r="T509" s="78"/>
      <c r="U509" s="86"/>
      <c r="V509" s="86"/>
      <c r="W509" s="86"/>
      <c r="X509" s="86"/>
      <c r="Y509" s="86"/>
      <c r="Z509" s="86"/>
      <c r="AA509" s="86"/>
      <c r="AB509" s="86"/>
      <c r="AC509" s="86"/>
    </row>
    <row r="510" customHeight="1" spans="2:29">
      <c r="B510" s="57"/>
      <c r="C510" s="55"/>
      <c r="D510" s="101"/>
      <c r="E510" s="57"/>
      <c r="F510" s="58"/>
      <c r="G510" s="55"/>
      <c r="H510" s="59"/>
      <c r="I510" s="57"/>
      <c r="J510" s="57"/>
      <c r="K510" s="57"/>
      <c r="L510" s="57"/>
      <c r="M510" s="57"/>
      <c r="N510" s="78"/>
      <c r="O510" s="116"/>
      <c r="P510" s="117"/>
      <c r="Q510" s="78"/>
      <c r="R510" s="78"/>
      <c r="S510" s="78"/>
      <c r="T510" s="78"/>
      <c r="U510" s="86"/>
      <c r="V510" s="86"/>
      <c r="W510" s="86"/>
      <c r="X510" s="86"/>
      <c r="Y510" s="86"/>
      <c r="Z510" s="86"/>
      <c r="AA510" s="86"/>
      <c r="AB510" s="86"/>
      <c r="AC510" s="86"/>
    </row>
    <row r="511" customHeight="1" spans="2:29">
      <c r="B511" s="57"/>
      <c r="C511" s="55"/>
      <c r="D511" s="101"/>
      <c r="E511" s="57"/>
      <c r="F511" s="58"/>
      <c r="G511" s="55"/>
      <c r="H511" s="59"/>
      <c r="I511" s="57"/>
      <c r="J511" s="57"/>
      <c r="K511" s="57"/>
      <c r="L511" s="57"/>
      <c r="M511" s="57"/>
      <c r="N511" s="78"/>
      <c r="O511" s="116"/>
      <c r="P511" s="117"/>
      <c r="Q511" s="78"/>
      <c r="R511" s="78"/>
      <c r="S511" s="78"/>
      <c r="T511" s="78"/>
      <c r="U511" s="86"/>
      <c r="V511" s="86"/>
      <c r="W511" s="86"/>
      <c r="X511" s="86"/>
      <c r="Y511" s="86"/>
      <c r="Z511" s="86"/>
      <c r="AA511" s="86"/>
      <c r="AB511" s="86"/>
      <c r="AC511" s="86"/>
    </row>
    <row r="512" customHeight="1" spans="2:29">
      <c r="B512" s="57"/>
      <c r="C512" s="55"/>
      <c r="D512" s="101"/>
      <c r="E512" s="57"/>
      <c r="F512" s="58"/>
      <c r="G512" s="55"/>
      <c r="H512" s="59"/>
      <c r="I512" s="57"/>
      <c r="J512" s="57"/>
      <c r="K512" s="57"/>
      <c r="L512" s="57"/>
      <c r="M512" s="57"/>
      <c r="N512" s="78"/>
      <c r="O512" s="116"/>
      <c r="P512" s="117"/>
      <c r="Q512" s="78"/>
      <c r="R512" s="78"/>
      <c r="S512" s="78"/>
      <c r="T512" s="78"/>
      <c r="U512" s="86"/>
      <c r="V512" s="86"/>
      <c r="W512" s="86"/>
      <c r="X512" s="86"/>
      <c r="Y512" s="86"/>
      <c r="Z512" s="86"/>
      <c r="AA512" s="86"/>
      <c r="AB512" s="86"/>
      <c r="AC512" s="86"/>
    </row>
    <row r="513" customHeight="1" spans="2:29">
      <c r="B513" s="57"/>
      <c r="C513" s="55"/>
      <c r="D513" s="101"/>
      <c r="E513" s="57"/>
      <c r="F513" s="58"/>
      <c r="G513" s="55"/>
      <c r="H513" s="59"/>
      <c r="I513" s="57"/>
      <c r="J513" s="57"/>
      <c r="K513" s="57"/>
      <c r="L513" s="57"/>
      <c r="M513" s="57"/>
      <c r="N513" s="78"/>
      <c r="O513" s="116"/>
      <c r="P513" s="117"/>
      <c r="Q513" s="78"/>
      <c r="R513" s="78"/>
      <c r="S513" s="78"/>
      <c r="T513" s="78"/>
      <c r="U513" s="86"/>
      <c r="V513" s="86"/>
      <c r="W513" s="86"/>
      <c r="X513" s="86"/>
      <c r="Y513" s="86"/>
      <c r="Z513" s="86"/>
      <c r="AA513" s="86"/>
      <c r="AB513" s="86"/>
      <c r="AC513" s="86"/>
    </row>
    <row r="514" customHeight="1" spans="2:29">
      <c r="B514" s="57"/>
      <c r="C514" s="55"/>
      <c r="D514" s="101"/>
      <c r="E514" s="57"/>
      <c r="F514" s="58"/>
      <c r="G514" s="55"/>
      <c r="H514" s="59"/>
      <c r="I514" s="57"/>
      <c r="J514" s="57"/>
      <c r="K514" s="57"/>
      <c r="L514" s="57"/>
      <c r="M514" s="57"/>
      <c r="N514" s="78"/>
      <c r="O514" s="116"/>
      <c r="P514" s="117"/>
      <c r="Q514" s="78"/>
      <c r="R514" s="78"/>
      <c r="S514" s="78"/>
      <c r="T514" s="78"/>
      <c r="U514" s="86"/>
      <c r="V514" s="86"/>
      <c r="W514" s="86"/>
      <c r="X514" s="86"/>
      <c r="Y514" s="86"/>
      <c r="Z514" s="86"/>
      <c r="AA514" s="86"/>
      <c r="AB514" s="86"/>
      <c r="AC514" s="86"/>
    </row>
    <row r="515" customHeight="1" spans="2:29">
      <c r="B515" s="57"/>
      <c r="C515" s="55"/>
      <c r="D515" s="101"/>
      <c r="E515" s="57"/>
      <c r="F515" s="58"/>
      <c r="G515" s="55"/>
      <c r="H515" s="59"/>
      <c r="I515" s="57"/>
      <c r="J515" s="57"/>
      <c r="K515" s="57"/>
      <c r="L515" s="57"/>
      <c r="M515" s="57"/>
      <c r="N515" s="78"/>
      <c r="O515" s="116"/>
      <c r="P515" s="117"/>
      <c r="Q515" s="78"/>
      <c r="R515" s="78"/>
      <c r="S515" s="78"/>
      <c r="T515" s="78"/>
      <c r="U515" s="86"/>
      <c r="V515" s="86"/>
      <c r="W515" s="86"/>
      <c r="X515" s="86"/>
      <c r="Y515" s="86"/>
      <c r="Z515" s="86"/>
      <c r="AA515" s="86"/>
      <c r="AB515" s="86"/>
      <c r="AC515" s="86"/>
    </row>
    <row r="516" customHeight="1" spans="2:29">
      <c r="B516" s="57"/>
      <c r="C516" s="55"/>
      <c r="D516" s="101"/>
      <c r="E516" s="57"/>
      <c r="F516" s="58"/>
      <c r="G516" s="55"/>
      <c r="H516" s="59"/>
      <c r="I516" s="57"/>
      <c r="J516" s="57"/>
      <c r="K516" s="57"/>
      <c r="L516" s="57"/>
      <c r="M516" s="57"/>
      <c r="N516" s="78"/>
      <c r="O516" s="116"/>
      <c r="P516" s="117"/>
      <c r="Q516" s="78"/>
      <c r="R516" s="78"/>
      <c r="S516" s="78"/>
      <c r="T516" s="78"/>
      <c r="U516" s="86"/>
      <c r="V516" s="86"/>
      <c r="W516" s="86"/>
      <c r="X516" s="86"/>
      <c r="Y516" s="86"/>
      <c r="Z516" s="86"/>
      <c r="AA516" s="86"/>
      <c r="AB516" s="86"/>
      <c r="AC516" s="86"/>
    </row>
    <row r="517" customHeight="1" spans="2:29">
      <c r="B517" s="57"/>
      <c r="C517" s="55"/>
      <c r="D517" s="101"/>
      <c r="E517" s="57"/>
      <c r="F517" s="58"/>
      <c r="G517" s="55"/>
      <c r="H517" s="59"/>
      <c r="I517" s="57"/>
      <c r="J517" s="57"/>
      <c r="K517" s="57"/>
      <c r="L517" s="57"/>
      <c r="M517" s="57"/>
      <c r="N517" s="78"/>
      <c r="O517" s="116"/>
      <c r="P517" s="117"/>
      <c r="Q517" s="78"/>
      <c r="R517" s="78"/>
      <c r="S517" s="78"/>
      <c r="T517" s="78"/>
      <c r="U517" s="86"/>
      <c r="V517" s="86"/>
      <c r="W517" s="86"/>
      <c r="X517" s="86"/>
      <c r="Y517" s="86"/>
      <c r="Z517" s="86"/>
      <c r="AA517" s="86"/>
      <c r="AB517" s="86"/>
      <c r="AC517" s="86"/>
    </row>
    <row r="518" customHeight="1" spans="2:29">
      <c r="B518" s="57"/>
      <c r="C518" s="55"/>
      <c r="D518" s="101"/>
      <c r="E518" s="57"/>
      <c r="F518" s="58"/>
      <c r="G518" s="55"/>
      <c r="H518" s="59"/>
      <c r="I518" s="57"/>
      <c r="J518" s="57"/>
      <c r="K518" s="57"/>
      <c r="L518" s="57"/>
      <c r="M518" s="57"/>
      <c r="N518" s="78"/>
      <c r="O518" s="116"/>
      <c r="P518" s="117"/>
      <c r="Q518" s="78"/>
      <c r="R518" s="78"/>
      <c r="S518" s="78"/>
      <c r="T518" s="78"/>
      <c r="U518" s="86"/>
      <c r="V518" s="86"/>
      <c r="W518" s="86"/>
      <c r="X518" s="86"/>
      <c r="Y518" s="86"/>
      <c r="Z518" s="86"/>
      <c r="AA518" s="86"/>
      <c r="AB518" s="86"/>
      <c r="AC518" s="86"/>
    </row>
    <row r="519" customHeight="1" spans="2:29">
      <c r="B519" s="57"/>
      <c r="C519" s="55"/>
      <c r="D519" s="101"/>
      <c r="E519" s="57"/>
      <c r="F519" s="58"/>
      <c r="G519" s="55"/>
      <c r="H519" s="59"/>
      <c r="I519" s="57"/>
      <c r="J519" s="57"/>
      <c r="K519" s="57"/>
      <c r="L519" s="57"/>
      <c r="M519" s="57"/>
      <c r="N519" s="78"/>
      <c r="O519" s="116"/>
      <c r="P519" s="117"/>
      <c r="Q519" s="78"/>
      <c r="R519" s="78"/>
      <c r="S519" s="78"/>
      <c r="T519" s="78"/>
      <c r="U519" s="86"/>
      <c r="V519" s="86"/>
      <c r="W519" s="86"/>
      <c r="X519" s="86"/>
      <c r="Y519" s="86"/>
      <c r="Z519" s="86"/>
      <c r="AA519" s="86"/>
      <c r="AB519" s="86"/>
      <c r="AC519" s="86"/>
    </row>
    <row r="520" customHeight="1" spans="2:29">
      <c r="B520" s="57"/>
      <c r="C520" s="55"/>
      <c r="D520" s="101"/>
      <c r="E520" s="57"/>
      <c r="F520" s="58"/>
      <c r="G520" s="55"/>
      <c r="H520" s="59"/>
      <c r="I520" s="57"/>
      <c r="J520" s="57"/>
      <c r="K520" s="57"/>
      <c r="L520" s="57"/>
      <c r="M520" s="57"/>
      <c r="N520" s="78"/>
      <c r="O520" s="116"/>
      <c r="P520" s="117"/>
      <c r="Q520" s="78"/>
      <c r="R520" s="78"/>
      <c r="S520" s="78"/>
      <c r="T520" s="78"/>
      <c r="U520" s="86"/>
      <c r="V520" s="86"/>
      <c r="W520" s="86"/>
      <c r="X520" s="86"/>
      <c r="Y520" s="86"/>
      <c r="Z520" s="86"/>
      <c r="AA520" s="86"/>
      <c r="AB520" s="86"/>
      <c r="AC520" s="86"/>
    </row>
    <row r="521" customHeight="1" spans="2:29">
      <c r="B521" s="57"/>
      <c r="C521" s="55"/>
      <c r="D521" s="101"/>
      <c r="E521" s="57"/>
      <c r="F521" s="58"/>
      <c r="G521" s="55"/>
      <c r="H521" s="59"/>
      <c r="I521" s="57"/>
      <c r="J521" s="57"/>
      <c r="K521" s="57"/>
      <c r="L521" s="57"/>
      <c r="M521" s="57"/>
      <c r="N521" s="78"/>
      <c r="O521" s="116"/>
      <c r="P521" s="117"/>
      <c r="Q521" s="78"/>
      <c r="R521" s="78"/>
      <c r="S521" s="78"/>
      <c r="T521" s="78"/>
      <c r="U521" s="86"/>
      <c r="V521" s="86"/>
      <c r="W521" s="86"/>
      <c r="X521" s="86"/>
      <c r="Y521" s="86"/>
      <c r="Z521" s="86"/>
      <c r="AA521" s="86"/>
      <c r="AB521" s="86"/>
      <c r="AC521" s="86"/>
    </row>
    <row r="522" customHeight="1" spans="2:29">
      <c r="B522" s="57"/>
      <c r="C522" s="55"/>
      <c r="D522" s="101"/>
      <c r="E522" s="57"/>
      <c r="F522" s="58"/>
      <c r="G522" s="55"/>
      <c r="H522" s="59"/>
      <c r="I522" s="57"/>
      <c r="J522" s="57"/>
      <c r="K522" s="57"/>
      <c r="L522" s="57"/>
      <c r="M522" s="57"/>
      <c r="N522" s="78"/>
      <c r="O522" s="116"/>
      <c r="P522" s="117"/>
      <c r="Q522" s="78"/>
      <c r="R522" s="78"/>
      <c r="S522" s="78"/>
      <c r="T522" s="78"/>
      <c r="U522" s="86"/>
      <c r="V522" s="86"/>
      <c r="W522" s="86"/>
      <c r="X522" s="86"/>
      <c r="Y522" s="86"/>
      <c r="Z522" s="86"/>
      <c r="AA522" s="86"/>
      <c r="AB522" s="86"/>
      <c r="AC522" s="86"/>
    </row>
    <row r="523" customHeight="1" spans="2:29">
      <c r="B523" s="57"/>
      <c r="C523" s="55"/>
      <c r="D523" s="101"/>
      <c r="E523" s="57"/>
      <c r="F523" s="58"/>
      <c r="G523" s="55"/>
      <c r="H523" s="59"/>
      <c r="I523" s="57"/>
      <c r="J523" s="57"/>
      <c r="K523" s="57"/>
      <c r="L523" s="57"/>
      <c r="M523" s="57"/>
      <c r="N523" s="78"/>
      <c r="O523" s="116"/>
      <c r="P523" s="117"/>
      <c r="Q523" s="78"/>
      <c r="R523" s="78"/>
      <c r="S523" s="78"/>
      <c r="T523" s="78"/>
      <c r="U523" s="86"/>
      <c r="V523" s="86"/>
      <c r="W523" s="86"/>
      <c r="X523" s="86"/>
      <c r="Y523" s="86"/>
      <c r="Z523" s="86"/>
      <c r="AA523" s="86"/>
      <c r="AB523" s="86"/>
      <c r="AC523" s="86"/>
    </row>
    <row r="524" customHeight="1" spans="2:29">
      <c r="B524" s="57"/>
      <c r="C524" s="55"/>
      <c r="D524" s="101"/>
      <c r="E524" s="57"/>
      <c r="F524" s="58"/>
      <c r="G524" s="55"/>
      <c r="H524" s="59"/>
      <c r="I524" s="57"/>
      <c r="J524" s="57"/>
      <c r="K524" s="57"/>
      <c r="L524" s="57"/>
      <c r="M524" s="57"/>
      <c r="N524" s="78"/>
      <c r="O524" s="116"/>
      <c r="P524" s="117"/>
      <c r="Q524" s="78"/>
      <c r="R524" s="78"/>
      <c r="S524" s="78"/>
      <c r="T524" s="78"/>
      <c r="U524" s="86"/>
      <c r="V524" s="86"/>
      <c r="W524" s="86"/>
      <c r="X524" s="86"/>
      <c r="Y524" s="86"/>
      <c r="Z524" s="86"/>
      <c r="AA524" s="86"/>
      <c r="AB524" s="86"/>
      <c r="AC524" s="86"/>
    </row>
    <row r="525" customHeight="1" spans="2:29">
      <c r="B525" s="57"/>
      <c r="C525" s="55"/>
      <c r="D525" s="101"/>
      <c r="E525" s="57"/>
      <c r="F525" s="58"/>
      <c r="G525" s="55"/>
      <c r="H525" s="59"/>
      <c r="I525" s="57"/>
      <c r="J525" s="57"/>
      <c r="K525" s="57"/>
      <c r="L525" s="57"/>
      <c r="M525" s="57"/>
      <c r="N525" s="78"/>
      <c r="O525" s="116"/>
      <c r="P525" s="117"/>
      <c r="Q525" s="78"/>
      <c r="R525" s="78"/>
      <c r="S525" s="78"/>
      <c r="T525" s="78"/>
      <c r="U525" s="86"/>
      <c r="V525" s="86"/>
      <c r="W525" s="86"/>
      <c r="X525" s="86"/>
      <c r="Y525" s="86"/>
      <c r="Z525" s="86"/>
      <c r="AA525" s="86"/>
      <c r="AB525" s="86"/>
      <c r="AC525" s="86"/>
    </row>
    <row r="526" customHeight="1" spans="2:29">
      <c r="B526" s="57"/>
      <c r="C526" s="55"/>
      <c r="D526" s="101"/>
      <c r="E526" s="57"/>
      <c r="F526" s="58"/>
      <c r="G526" s="55"/>
      <c r="H526" s="59"/>
      <c r="I526" s="57"/>
      <c r="J526" s="57"/>
      <c r="K526" s="57"/>
      <c r="L526" s="57"/>
      <c r="M526" s="57"/>
      <c r="N526" s="78"/>
      <c r="O526" s="116"/>
      <c r="P526" s="117"/>
      <c r="Q526" s="78"/>
      <c r="R526" s="78"/>
      <c r="S526" s="78"/>
      <c r="T526" s="78"/>
      <c r="U526" s="86"/>
      <c r="V526" s="86"/>
      <c r="W526" s="86"/>
      <c r="X526" s="86"/>
      <c r="Y526" s="86"/>
      <c r="Z526" s="86"/>
      <c r="AA526" s="86"/>
      <c r="AB526" s="86"/>
      <c r="AC526" s="86"/>
    </row>
    <row r="527" customHeight="1" spans="2:29">
      <c r="B527" s="57"/>
      <c r="C527" s="55"/>
      <c r="D527" s="101"/>
      <c r="E527" s="57"/>
      <c r="F527" s="58"/>
      <c r="G527" s="55"/>
      <c r="H527" s="59"/>
      <c r="I527" s="57"/>
      <c r="J527" s="57"/>
      <c r="K527" s="57"/>
      <c r="L527" s="57"/>
      <c r="M527" s="57"/>
      <c r="N527" s="78"/>
      <c r="O527" s="116"/>
      <c r="P527" s="117"/>
      <c r="Q527" s="78"/>
      <c r="R527" s="78"/>
      <c r="S527" s="78"/>
      <c r="T527" s="78"/>
      <c r="U527" s="86"/>
      <c r="V527" s="86"/>
      <c r="W527" s="86"/>
      <c r="X527" s="86"/>
      <c r="Y527" s="86"/>
      <c r="Z527" s="86"/>
      <c r="AA527" s="86"/>
      <c r="AB527" s="86"/>
      <c r="AC527" s="86"/>
    </row>
    <row r="528" customHeight="1" spans="2:29">
      <c r="B528" s="57"/>
      <c r="C528" s="55"/>
      <c r="D528" s="101"/>
      <c r="E528" s="57"/>
      <c r="F528" s="58"/>
      <c r="G528" s="55"/>
      <c r="H528" s="59"/>
      <c r="I528" s="57"/>
      <c r="J528" s="57"/>
      <c r="K528" s="57"/>
      <c r="L528" s="57"/>
      <c r="M528" s="57"/>
      <c r="N528" s="78"/>
      <c r="O528" s="116"/>
      <c r="P528" s="117"/>
      <c r="Q528" s="78"/>
      <c r="R528" s="78"/>
      <c r="S528" s="78"/>
      <c r="T528" s="78"/>
      <c r="U528" s="86"/>
      <c r="V528" s="86"/>
      <c r="W528" s="86"/>
      <c r="X528" s="86"/>
      <c r="Y528" s="86"/>
      <c r="Z528" s="86"/>
      <c r="AA528" s="86"/>
      <c r="AB528" s="86"/>
      <c r="AC528" s="86"/>
    </row>
    <row r="529" customHeight="1" spans="2:29">
      <c r="B529" s="57"/>
      <c r="C529" s="55"/>
      <c r="D529" s="101"/>
      <c r="E529" s="57"/>
      <c r="F529" s="58"/>
      <c r="G529" s="55"/>
      <c r="H529" s="59"/>
      <c r="I529" s="57"/>
      <c r="J529" s="57"/>
      <c r="K529" s="57"/>
      <c r="L529" s="57"/>
      <c r="M529" s="57"/>
      <c r="N529" s="78"/>
      <c r="O529" s="116"/>
      <c r="P529" s="117"/>
      <c r="Q529" s="78"/>
      <c r="R529" s="78"/>
      <c r="S529" s="78"/>
      <c r="T529" s="78"/>
      <c r="U529" s="86"/>
      <c r="V529" s="86"/>
      <c r="W529" s="86"/>
      <c r="X529" s="86"/>
      <c r="Y529" s="86"/>
      <c r="Z529" s="86"/>
      <c r="AA529" s="86"/>
      <c r="AB529" s="86"/>
      <c r="AC529" s="86"/>
    </row>
    <row r="530" customHeight="1" spans="2:29">
      <c r="B530" s="57"/>
      <c r="C530" s="55"/>
      <c r="D530" s="101"/>
      <c r="E530" s="57"/>
      <c r="F530" s="58"/>
      <c r="G530" s="55"/>
      <c r="H530" s="59"/>
      <c r="I530" s="57"/>
      <c r="J530" s="57"/>
      <c r="K530" s="57"/>
      <c r="L530" s="57"/>
      <c r="M530" s="57"/>
      <c r="N530" s="78"/>
      <c r="O530" s="116"/>
      <c r="P530" s="117"/>
      <c r="Q530" s="78"/>
      <c r="R530" s="78"/>
      <c r="S530" s="78"/>
      <c r="T530" s="78"/>
      <c r="U530" s="86"/>
      <c r="V530" s="86"/>
      <c r="W530" s="86"/>
      <c r="X530" s="86"/>
      <c r="Y530" s="86"/>
      <c r="Z530" s="86"/>
      <c r="AA530" s="86"/>
      <c r="AB530" s="86"/>
      <c r="AC530" s="86"/>
    </row>
    <row r="531" customHeight="1" spans="2:29">
      <c r="B531" s="57"/>
      <c r="C531" s="55"/>
      <c r="D531" s="101"/>
      <c r="E531" s="57"/>
      <c r="F531" s="58"/>
      <c r="G531" s="55"/>
      <c r="H531" s="59"/>
      <c r="I531" s="57"/>
      <c r="J531" s="57"/>
      <c r="K531" s="57"/>
      <c r="L531" s="57"/>
      <c r="M531" s="57"/>
      <c r="N531" s="78"/>
      <c r="O531" s="116"/>
      <c r="P531" s="117"/>
      <c r="Q531" s="78"/>
      <c r="R531" s="78"/>
      <c r="S531" s="78"/>
      <c r="T531" s="78"/>
      <c r="U531" s="86"/>
      <c r="V531" s="86"/>
      <c r="W531" s="86"/>
      <c r="X531" s="86"/>
      <c r="Y531" s="86"/>
      <c r="Z531" s="86"/>
      <c r="AA531" s="86"/>
      <c r="AB531" s="86"/>
      <c r="AC531" s="86"/>
    </row>
    <row r="532" customHeight="1" spans="2:29">
      <c r="B532" s="57"/>
      <c r="C532" s="55"/>
      <c r="D532" s="101"/>
      <c r="E532" s="57"/>
      <c r="F532" s="58"/>
      <c r="G532" s="55"/>
      <c r="H532" s="59"/>
      <c r="I532" s="57"/>
      <c r="J532" s="57"/>
      <c r="K532" s="57"/>
      <c r="L532" s="57"/>
      <c r="M532" s="57"/>
      <c r="N532" s="78"/>
      <c r="O532" s="116"/>
      <c r="P532" s="117"/>
      <c r="Q532" s="78"/>
      <c r="R532" s="78"/>
      <c r="S532" s="78"/>
      <c r="T532" s="78"/>
      <c r="U532" s="86"/>
      <c r="V532" s="86"/>
      <c r="W532" s="86"/>
      <c r="X532" s="86"/>
      <c r="Y532" s="86"/>
      <c r="Z532" s="86"/>
      <c r="AA532" s="86"/>
      <c r="AB532" s="86"/>
      <c r="AC532" s="86"/>
    </row>
    <row r="533" customHeight="1" spans="2:29">
      <c r="B533" s="57"/>
      <c r="C533" s="55"/>
      <c r="D533" s="101"/>
      <c r="E533" s="57"/>
      <c r="F533" s="58"/>
      <c r="G533" s="55"/>
      <c r="H533" s="59"/>
      <c r="I533" s="57"/>
      <c r="J533" s="57"/>
      <c r="K533" s="57"/>
      <c r="L533" s="57"/>
      <c r="M533" s="57"/>
      <c r="N533" s="78"/>
      <c r="O533" s="116"/>
      <c r="P533" s="117"/>
      <c r="Q533" s="78"/>
      <c r="R533" s="78"/>
      <c r="S533" s="78"/>
      <c r="T533" s="78"/>
      <c r="U533" s="86"/>
      <c r="V533" s="86"/>
      <c r="W533" s="86"/>
      <c r="X533" s="86"/>
      <c r="Y533" s="86"/>
      <c r="Z533" s="86"/>
      <c r="AA533" s="86"/>
      <c r="AB533" s="86"/>
      <c r="AC533" s="86"/>
    </row>
    <row r="534" customHeight="1" spans="2:29">
      <c r="B534" s="57"/>
      <c r="C534" s="55"/>
      <c r="D534" s="101"/>
      <c r="E534" s="57"/>
      <c r="F534" s="58"/>
      <c r="G534" s="55"/>
      <c r="H534" s="59"/>
      <c r="I534" s="57"/>
      <c r="J534" s="57"/>
      <c r="K534" s="57"/>
      <c r="L534" s="57"/>
      <c r="M534" s="57"/>
      <c r="N534" s="78"/>
      <c r="O534" s="116"/>
      <c r="P534" s="117"/>
      <c r="Q534" s="78"/>
      <c r="R534" s="78"/>
      <c r="S534" s="78"/>
      <c r="T534" s="78"/>
      <c r="U534" s="86"/>
      <c r="V534" s="86"/>
      <c r="W534" s="86"/>
      <c r="X534" s="86"/>
      <c r="Y534" s="86"/>
      <c r="Z534" s="86"/>
      <c r="AA534" s="86"/>
      <c r="AB534" s="86"/>
      <c r="AC534" s="86"/>
    </row>
    <row r="535" customHeight="1" spans="2:29">
      <c r="B535" s="57"/>
      <c r="C535" s="55"/>
      <c r="D535" s="101"/>
      <c r="E535" s="57"/>
      <c r="F535" s="58"/>
      <c r="G535" s="55"/>
      <c r="H535" s="59"/>
      <c r="I535" s="57"/>
      <c r="J535" s="57"/>
      <c r="K535" s="57"/>
      <c r="L535" s="57"/>
      <c r="M535" s="57"/>
      <c r="N535" s="78"/>
      <c r="O535" s="116"/>
      <c r="P535" s="117"/>
      <c r="Q535" s="78"/>
      <c r="R535" s="78"/>
      <c r="S535" s="78"/>
      <c r="T535" s="78"/>
      <c r="U535" s="86"/>
      <c r="V535" s="86"/>
      <c r="W535" s="86"/>
      <c r="X535" s="86"/>
      <c r="Y535" s="86"/>
      <c r="Z535" s="86"/>
      <c r="AA535" s="86"/>
      <c r="AB535" s="86"/>
      <c r="AC535" s="86"/>
    </row>
    <row r="536" customHeight="1" spans="2:29">
      <c r="B536" s="57"/>
      <c r="C536" s="55"/>
      <c r="D536" s="101"/>
      <c r="E536" s="57"/>
      <c r="F536" s="58"/>
      <c r="G536" s="55"/>
      <c r="H536" s="59"/>
      <c r="I536" s="57"/>
      <c r="J536" s="57"/>
      <c r="K536" s="57"/>
      <c r="L536" s="57"/>
      <c r="M536" s="57"/>
      <c r="N536" s="78"/>
      <c r="O536" s="116"/>
      <c r="P536" s="117"/>
      <c r="Q536" s="78"/>
      <c r="R536" s="78"/>
      <c r="S536" s="78"/>
      <c r="T536" s="78"/>
      <c r="U536" s="86"/>
      <c r="V536" s="86"/>
      <c r="W536" s="86"/>
      <c r="X536" s="86"/>
      <c r="Y536" s="86"/>
      <c r="Z536" s="86"/>
      <c r="AA536" s="86"/>
      <c r="AB536" s="86"/>
      <c r="AC536" s="86"/>
    </row>
    <row r="537" customHeight="1" spans="2:29">
      <c r="B537" s="57"/>
      <c r="C537" s="55"/>
      <c r="D537" s="101"/>
      <c r="E537" s="57"/>
      <c r="F537" s="58"/>
      <c r="G537" s="55"/>
      <c r="H537" s="59"/>
      <c r="I537" s="57"/>
      <c r="J537" s="57"/>
      <c r="K537" s="57"/>
      <c r="L537" s="57"/>
      <c r="M537" s="57"/>
      <c r="N537" s="78"/>
      <c r="O537" s="116"/>
      <c r="P537" s="117"/>
      <c r="Q537" s="78"/>
      <c r="R537" s="78"/>
      <c r="S537" s="78"/>
      <c r="T537" s="78"/>
      <c r="U537" s="86"/>
      <c r="V537" s="86"/>
      <c r="W537" s="86"/>
      <c r="X537" s="86"/>
      <c r="Y537" s="86"/>
      <c r="Z537" s="86"/>
      <c r="AA537" s="86"/>
      <c r="AB537" s="86"/>
      <c r="AC537" s="86"/>
    </row>
    <row r="538" customHeight="1" spans="2:29">
      <c r="B538" s="57"/>
      <c r="C538" s="55"/>
      <c r="D538" s="101"/>
      <c r="E538" s="57"/>
      <c r="F538" s="58"/>
      <c r="G538" s="55"/>
      <c r="H538" s="59"/>
      <c r="I538" s="57"/>
      <c r="J538" s="57"/>
      <c r="K538" s="57"/>
      <c r="L538" s="57"/>
      <c r="M538" s="57"/>
      <c r="N538" s="78"/>
      <c r="O538" s="116"/>
      <c r="P538" s="117"/>
      <c r="Q538" s="78"/>
      <c r="R538" s="78"/>
      <c r="S538" s="78"/>
      <c r="T538" s="78"/>
      <c r="U538" s="86"/>
      <c r="V538" s="86"/>
      <c r="W538" s="86"/>
      <c r="X538" s="86"/>
      <c r="Y538" s="86"/>
      <c r="Z538" s="86"/>
      <c r="AA538" s="86"/>
      <c r="AB538" s="86"/>
      <c r="AC538" s="86"/>
    </row>
    <row r="539" customHeight="1" spans="2:29">
      <c r="B539" s="57"/>
      <c r="C539" s="55"/>
      <c r="D539" s="101"/>
      <c r="E539" s="57"/>
      <c r="F539" s="58"/>
      <c r="G539" s="55"/>
      <c r="H539" s="59"/>
      <c r="I539" s="57"/>
      <c r="J539" s="57"/>
      <c r="K539" s="57"/>
      <c r="L539" s="57"/>
      <c r="M539" s="57"/>
      <c r="N539" s="78"/>
      <c r="O539" s="116"/>
      <c r="P539" s="117"/>
      <c r="Q539" s="78"/>
      <c r="R539" s="78"/>
      <c r="S539" s="78"/>
      <c r="T539" s="78"/>
      <c r="U539" s="86"/>
      <c r="V539" s="86"/>
      <c r="W539" s="86"/>
      <c r="X539" s="86"/>
      <c r="Y539" s="86"/>
      <c r="Z539" s="86"/>
      <c r="AA539" s="86"/>
      <c r="AB539" s="86"/>
      <c r="AC539" s="86"/>
    </row>
    <row r="540" customHeight="1" spans="2:29">
      <c r="B540" s="57"/>
      <c r="C540" s="55"/>
      <c r="D540" s="101"/>
      <c r="E540" s="57"/>
      <c r="F540" s="58"/>
      <c r="G540" s="55"/>
      <c r="H540" s="59"/>
      <c r="I540" s="57"/>
      <c r="J540" s="57"/>
      <c r="K540" s="57"/>
      <c r="L540" s="57"/>
      <c r="M540" s="57"/>
      <c r="N540" s="78"/>
      <c r="O540" s="116"/>
      <c r="P540" s="117"/>
      <c r="Q540" s="78"/>
      <c r="R540" s="78"/>
      <c r="S540" s="78"/>
      <c r="T540" s="78"/>
      <c r="U540" s="86"/>
      <c r="V540" s="86"/>
      <c r="W540" s="86"/>
      <c r="X540" s="86"/>
      <c r="Y540" s="86"/>
      <c r="Z540" s="86"/>
      <c r="AA540" s="86"/>
      <c r="AB540" s="86"/>
      <c r="AC540" s="86"/>
    </row>
    <row r="541" customHeight="1" spans="2:29">
      <c r="B541" s="57"/>
      <c r="C541" s="55"/>
      <c r="D541" s="101"/>
      <c r="E541" s="57"/>
      <c r="F541" s="58"/>
      <c r="G541" s="55"/>
      <c r="H541" s="59"/>
      <c r="I541" s="57"/>
      <c r="J541" s="57"/>
      <c r="K541" s="57"/>
      <c r="L541" s="57"/>
      <c r="M541" s="57"/>
      <c r="N541" s="78"/>
      <c r="O541" s="116"/>
      <c r="P541" s="117"/>
      <c r="Q541" s="78"/>
      <c r="R541" s="78"/>
      <c r="S541" s="78"/>
      <c r="T541" s="78"/>
      <c r="U541" s="86"/>
      <c r="V541" s="86"/>
      <c r="W541" s="86"/>
      <c r="X541" s="86"/>
      <c r="Y541" s="86"/>
      <c r="Z541" s="86"/>
      <c r="AA541" s="86"/>
      <c r="AB541" s="86"/>
      <c r="AC541" s="86"/>
    </row>
    <row r="542" customHeight="1" spans="2:29">
      <c r="B542" s="57"/>
      <c r="C542" s="55"/>
      <c r="D542" s="101"/>
      <c r="E542" s="57"/>
      <c r="F542" s="58"/>
      <c r="G542" s="55"/>
      <c r="H542" s="59"/>
      <c r="I542" s="57"/>
      <c r="J542" s="57"/>
      <c r="K542" s="57"/>
      <c r="L542" s="57"/>
      <c r="M542" s="57"/>
      <c r="N542" s="78"/>
      <c r="O542" s="116"/>
      <c r="P542" s="117"/>
      <c r="Q542" s="78"/>
      <c r="R542" s="78"/>
      <c r="S542" s="78"/>
      <c r="T542" s="78"/>
      <c r="U542" s="86"/>
      <c r="V542" s="86"/>
      <c r="W542" s="86"/>
      <c r="X542" s="86"/>
      <c r="Y542" s="86"/>
      <c r="Z542" s="86"/>
      <c r="AA542" s="86"/>
      <c r="AB542" s="86"/>
      <c r="AC542" s="86"/>
    </row>
    <row r="543" customHeight="1" spans="2:29">
      <c r="B543" s="57"/>
      <c r="C543" s="55"/>
      <c r="D543" s="101"/>
      <c r="E543" s="57"/>
      <c r="F543" s="58"/>
      <c r="G543" s="55"/>
      <c r="H543" s="59"/>
      <c r="I543" s="57"/>
      <c r="J543" s="57"/>
      <c r="K543" s="57"/>
      <c r="L543" s="57"/>
      <c r="M543" s="57"/>
      <c r="N543" s="78"/>
      <c r="O543" s="116"/>
      <c r="P543" s="117"/>
      <c r="Q543" s="78"/>
      <c r="R543" s="78"/>
      <c r="S543" s="78"/>
      <c r="T543" s="78"/>
      <c r="U543" s="86"/>
      <c r="V543" s="86"/>
      <c r="W543" s="86"/>
      <c r="X543" s="86"/>
      <c r="Y543" s="86"/>
      <c r="Z543" s="86"/>
      <c r="AA543" s="86"/>
      <c r="AB543" s="86"/>
      <c r="AC543" s="86"/>
    </row>
    <row r="544" customHeight="1" spans="2:29">
      <c r="B544" s="57"/>
      <c r="C544" s="55"/>
      <c r="D544" s="101"/>
      <c r="E544" s="57"/>
      <c r="F544" s="58"/>
      <c r="G544" s="55"/>
      <c r="H544" s="59"/>
      <c r="I544" s="57"/>
      <c r="J544" s="57"/>
      <c r="K544" s="57"/>
      <c r="L544" s="57"/>
      <c r="M544" s="57"/>
      <c r="N544" s="78"/>
      <c r="O544" s="116"/>
      <c r="P544" s="117"/>
      <c r="Q544" s="78"/>
      <c r="R544" s="78"/>
      <c r="S544" s="78"/>
      <c r="T544" s="78"/>
      <c r="U544" s="86"/>
      <c r="V544" s="86"/>
      <c r="W544" s="86"/>
      <c r="X544" s="86"/>
      <c r="Y544" s="86"/>
      <c r="Z544" s="86"/>
      <c r="AA544" s="86"/>
      <c r="AB544" s="86"/>
      <c r="AC544" s="86"/>
    </row>
    <row r="545" customHeight="1" spans="2:29">
      <c r="B545" s="57"/>
      <c r="C545" s="55"/>
      <c r="D545" s="101"/>
      <c r="E545" s="57"/>
      <c r="F545" s="58"/>
      <c r="G545" s="55"/>
      <c r="H545" s="59"/>
      <c r="I545" s="57"/>
      <c r="J545" s="57"/>
      <c r="K545" s="57"/>
      <c r="L545" s="57"/>
      <c r="M545" s="57"/>
      <c r="N545" s="78"/>
      <c r="O545" s="116"/>
      <c r="P545" s="117"/>
      <c r="Q545" s="78"/>
      <c r="R545" s="78"/>
      <c r="S545" s="78"/>
      <c r="T545" s="78"/>
      <c r="U545" s="86"/>
      <c r="V545" s="86"/>
      <c r="W545" s="86"/>
      <c r="X545" s="86"/>
      <c r="Y545" s="86"/>
      <c r="Z545" s="86"/>
      <c r="AA545" s="86"/>
      <c r="AB545" s="86"/>
      <c r="AC545" s="86"/>
    </row>
    <row r="546" customHeight="1" spans="2:29">
      <c r="B546" s="57"/>
      <c r="C546" s="55"/>
      <c r="D546" s="101"/>
      <c r="E546" s="57"/>
      <c r="F546" s="58"/>
      <c r="G546" s="55"/>
      <c r="H546" s="59"/>
      <c r="I546" s="57"/>
      <c r="J546" s="57"/>
      <c r="K546" s="57"/>
      <c r="L546" s="57"/>
      <c r="M546" s="57"/>
      <c r="N546" s="78"/>
      <c r="O546" s="116"/>
      <c r="P546" s="117"/>
      <c r="Q546" s="78"/>
      <c r="R546" s="78"/>
      <c r="S546" s="78"/>
      <c r="T546" s="78"/>
      <c r="U546" s="86"/>
      <c r="V546" s="86"/>
      <c r="W546" s="86"/>
      <c r="X546" s="86"/>
      <c r="Y546" s="86"/>
      <c r="Z546" s="86"/>
      <c r="AA546" s="86"/>
      <c r="AB546" s="86"/>
      <c r="AC546" s="86"/>
    </row>
    <row r="547" customHeight="1" spans="2:29">
      <c r="B547" s="57"/>
      <c r="C547" s="55"/>
      <c r="D547" s="101"/>
      <c r="E547" s="57"/>
      <c r="F547" s="58"/>
      <c r="G547" s="55"/>
      <c r="H547" s="59"/>
      <c r="I547" s="57"/>
      <c r="J547" s="57"/>
      <c r="K547" s="57"/>
      <c r="L547" s="57"/>
      <c r="M547" s="57"/>
      <c r="N547" s="78"/>
      <c r="O547" s="116"/>
      <c r="P547" s="117"/>
      <c r="Q547" s="78"/>
      <c r="R547" s="78"/>
      <c r="S547" s="78"/>
      <c r="T547" s="78"/>
      <c r="U547" s="86"/>
      <c r="V547" s="86"/>
      <c r="W547" s="86"/>
      <c r="X547" s="86"/>
      <c r="Y547" s="86"/>
      <c r="Z547" s="86"/>
      <c r="AA547" s="86"/>
      <c r="AB547" s="86"/>
      <c r="AC547" s="86"/>
    </row>
    <row r="548" customHeight="1" spans="2:29">
      <c r="B548" s="57"/>
      <c r="C548" s="55"/>
      <c r="D548" s="101"/>
      <c r="E548" s="57"/>
      <c r="F548" s="58"/>
      <c r="G548" s="55"/>
      <c r="H548" s="59"/>
      <c r="I548" s="57"/>
      <c r="J548" s="57"/>
      <c r="K548" s="57"/>
      <c r="L548" s="57"/>
      <c r="M548" s="57"/>
      <c r="N548" s="78"/>
      <c r="O548" s="116"/>
      <c r="P548" s="117"/>
      <c r="Q548" s="78"/>
      <c r="R548" s="78"/>
      <c r="S548" s="78"/>
      <c r="T548" s="78"/>
      <c r="U548" s="86"/>
      <c r="V548" s="86"/>
      <c r="W548" s="86"/>
      <c r="X548" s="86"/>
      <c r="Y548" s="86"/>
      <c r="Z548" s="86"/>
      <c r="AA548" s="86"/>
      <c r="AB548" s="86"/>
      <c r="AC548" s="86"/>
    </row>
    <row r="549" customHeight="1" spans="2:29">
      <c r="B549" s="57"/>
      <c r="C549" s="55"/>
      <c r="D549" s="101"/>
      <c r="E549" s="57"/>
      <c r="F549" s="58"/>
      <c r="G549" s="55"/>
      <c r="H549" s="59"/>
      <c r="I549" s="57"/>
      <c r="J549" s="57"/>
      <c r="K549" s="57"/>
      <c r="L549" s="57"/>
      <c r="M549" s="57"/>
      <c r="N549" s="78"/>
      <c r="O549" s="116"/>
      <c r="P549" s="117"/>
      <c r="Q549" s="78"/>
      <c r="R549" s="78"/>
      <c r="S549" s="78"/>
      <c r="T549" s="78"/>
      <c r="U549" s="86"/>
      <c r="V549" s="86"/>
      <c r="W549" s="86"/>
      <c r="X549" s="86"/>
      <c r="Y549" s="86"/>
      <c r="Z549" s="86"/>
      <c r="AA549" s="86"/>
      <c r="AB549" s="86"/>
      <c r="AC549" s="86"/>
    </row>
    <row r="550" customHeight="1" spans="2:29">
      <c r="B550" s="57"/>
      <c r="C550" s="55"/>
      <c r="D550" s="101"/>
      <c r="E550" s="57"/>
      <c r="F550" s="58"/>
      <c r="G550" s="55"/>
      <c r="H550" s="59"/>
      <c r="I550" s="57"/>
      <c r="J550" s="57"/>
      <c r="K550" s="57"/>
      <c r="L550" s="57"/>
      <c r="M550" s="57"/>
      <c r="N550" s="78"/>
      <c r="O550" s="116"/>
      <c r="P550" s="117"/>
      <c r="Q550" s="78"/>
      <c r="R550" s="78"/>
      <c r="S550" s="78"/>
      <c r="T550" s="78"/>
      <c r="U550" s="86"/>
      <c r="V550" s="86"/>
      <c r="W550" s="86"/>
      <c r="X550" s="86"/>
      <c r="Y550" s="86"/>
      <c r="Z550" s="86"/>
      <c r="AA550" s="86"/>
      <c r="AB550" s="86"/>
      <c r="AC550" s="86"/>
    </row>
    <row r="551" customHeight="1" spans="2:29">
      <c r="B551" s="57"/>
      <c r="C551" s="55"/>
      <c r="D551" s="101"/>
      <c r="E551" s="57"/>
      <c r="F551" s="58"/>
      <c r="G551" s="55"/>
      <c r="H551" s="59"/>
      <c r="I551" s="57"/>
      <c r="J551" s="57"/>
      <c r="K551" s="57"/>
      <c r="L551" s="57"/>
      <c r="M551" s="57"/>
      <c r="N551" s="78"/>
      <c r="O551" s="116"/>
      <c r="P551" s="117"/>
      <c r="Q551" s="78"/>
      <c r="R551" s="78"/>
      <c r="S551" s="78"/>
      <c r="T551" s="78"/>
      <c r="U551" s="86"/>
      <c r="V551" s="86"/>
      <c r="W551" s="86"/>
      <c r="X551" s="86"/>
      <c r="Y551" s="86"/>
      <c r="Z551" s="86"/>
      <c r="AA551" s="86"/>
      <c r="AB551" s="86"/>
      <c r="AC551" s="86"/>
    </row>
    <row r="552" customHeight="1" spans="2:29">
      <c r="B552" s="57"/>
      <c r="C552" s="55"/>
      <c r="D552" s="101"/>
      <c r="E552" s="57"/>
      <c r="F552" s="58"/>
      <c r="G552" s="55"/>
      <c r="H552" s="59"/>
      <c r="I552" s="57"/>
      <c r="J552" s="57"/>
      <c r="K552" s="57"/>
      <c r="L552" s="57"/>
      <c r="M552" s="57"/>
      <c r="N552" s="78"/>
      <c r="O552" s="116"/>
      <c r="P552" s="117"/>
      <c r="Q552" s="78"/>
      <c r="R552" s="78"/>
      <c r="S552" s="78"/>
      <c r="T552" s="78"/>
      <c r="U552" s="86"/>
      <c r="V552" s="86"/>
      <c r="W552" s="86"/>
      <c r="X552" s="86"/>
      <c r="Y552" s="86"/>
      <c r="Z552" s="86"/>
      <c r="AA552" s="86"/>
      <c r="AB552" s="86"/>
      <c r="AC552" s="86"/>
    </row>
    <row r="553" customHeight="1" spans="2:29">
      <c r="B553" s="57"/>
      <c r="C553" s="55"/>
      <c r="D553" s="101"/>
      <c r="E553" s="57"/>
      <c r="F553" s="58"/>
      <c r="G553" s="55"/>
      <c r="H553" s="59"/>
      <c r="I553" s="57"/>
      <c r="J553" s="57"/>
      <c r="K553" s="57"/>
      <c r="L553" s="57"/>
      <c r="M553" s="57"/>
      <c r="N553" s="78"/>
      <c r="O553" s="116"/>
      <c r="P553" s="117"/>
      <c r="Q553" s="78"/>
      <c r="R553" s="78"/>
      <c r="S553" s="78"/>
      <c r="T553" s="78"/>
      <c r="U553" s="86"/>
      <c r="V553" s="86"/>
      <c r="W553" s="86"/>
      <c r="X553" s="86"/>
      <c r="Y553" s="86"/>
      <c r="Z553" s="86"/>
      <c r="AA553" s="86"/>
      <c r="AB553" s="86"/>
      <c r="AC553" s="86"/>
    </row>
    <row r="554" customHeight="1" spans="2:29">
      <c r="B554" s="57"/>
      <c r="C554" s="55"/>
      <c r="D554" s="101"/>
      <c r="E554" s="57"/>
      <c r="F554" s="58"/>
      <c r="G554" s="55"/>
      <c r="H554" s="59"/>
      <c r="I554" s="57"/>
      <c r="J554" s="57"/>
      <c r="K554" s="57"/>
      <c r="L554" s="57"/>
      <c r="M554" s="57"/>
      <c r="N554" s="78"/>
      <c r="O554" s="116"/>
      <c r="P554" s="117"/>
      <c r="Q554" s="78"/>
      <c r="R554" s="78"/>
      <c r="S554" s="78"/>
      <c r="T554" s="78"/>
      <c r="U554" s="86"/>
      <c r="V554" s="86"/>
      <c r="W554" s="86"/>
      <c r="X554" s="86"/>
      <c r="Y554" s="86"/>
      <c r="Z554" s="86"/>
      <c r="AA554" s="86"/>
      <c r="AB554" s="86"/>
      <c r="AC554" s="86"/>
    </row>
    <row r="555" customHeight="1" spans="2:29">
      <c r="B555" s="57"/>
      <c r="C555" s="55"/>
      <c r="D555" s="101"/>
      <c r="E555" s="57"/>
      <c r="F555" s="58"/>
      <c r="G555" s="55"/>
      <c r="H555" s="59"/>
      <c r="I555" s="57"/>
      <c r="J555" s="57"/>
      <c r="K555" s="57"/>
      <c r="L555" s="57"/>
      <c r="M555" s="57"/>
      <c r="N555" s="78"/>
      <c r="O555" s="116"/>
      <c r="P555" s="117"/>
      <c r="Q555" s="78"/>
      <c r="R555" s="78"/>
      <c r="S555" s="78"/>
      <c r="T555" s="78"/>
      <c r="U555" s="86"/>
      <c r="V555" s="86"/>
      <c r="W555" s="86"/>
      <c r="X555" s="86"/>
      <c r="Y555" s="86"/>
      <c r="Z555" s="86"/>
      <c r="AA555" s="86"/>
      <c r="AB555" s="86"/>
      <c r="AC555" s="86"/>
    </row>
    <row r="556" customHeight="1" spans="2:29">
      <c r="B556" s="57"/>
      <c r="C556" s="55"/>
      <c r="D556" s="101"/>
      <c r="E556" s="57"/>
      <c r="F556" s="58"/>
      <c r="G556" s="55"/>
      <c r="H556" s="59"/>
      <c r="I556" s="57"/>
      <c r="J556" s="57"/>
      <c r="K556" s="57"/>
      <c r="L556" s="57"/>
      <c r="M556" s="57"/>
      <c r="N556" s="78"/>
      <c r="O556" s="116"/>
      <c r="P556" s="117"/>
      <c r="Q556" s="78"/>
      <c r="R556" s="78"/>
      <c r="S556" s="78"/>
      <c r="T556" s="78"/>
      <c r="U556" s="86"/>
      <c r="V556" s="86"/>
      <c r="W556" s="86"/>
      <c r="X556" s="86"/>
      <c r="Y556" s="86"/>
      <c r="Z556" s="86"/>
      <c r="AA556" s="86"/>
      <c r="AB556" s="86"/>
      <c r="AC556" s="86"/>
    </row>
    <row r="557" customHeight="1" spans="2:29">
      <c r="B557" s="57"/>
      <c r="C557" s="55"/>
      <c r="D557" s="101"/>
      <c r="E557" s="57"/>
      <c r="F557" s="58"/>
      <c r="G557" s="55"/>
      <c r="H557" s="59"/>
      <c r="I557" s="57"/>
      <c r="J557" s="57"/>
      <c r="K557" s="57"/>
      <c r="L557" s="57"/>
      <c r="M557" s="57"/>
      <c r="N557" s="78"/>
      <c r="O557" s="116"/>
      <c r="P557" s="117"/>
      <c r="Q557" s="78"/>
      <c r="R557" s="78"/>
      <c r="S557" s="78"/>
      <c r="T557" s="78"/>
      <c r="U557" s="86"/>
      <c r="V557" s="86"/>
      <c r="W557" s="86"/>
      <c r="X557" s="86"/>
      <c r="Y557" s="86"/>
      <c r="Z557" s="86"/>
      <c r="AA557" s="86"/>
      <c r="AB557" s="86"/>
      <c r="AC557" s="86"/>
    </row>
    <row r="558" customHeight="1" spans="2:29">
      <c r="B558" s="57"/>
      <c r="C558" s="55"/>
      <c r="D558" s="101"/>
      <c r="E558" s="57"/>
      <c r="F558" s="58"/>
      <c r="G558" s="55"/>
      <c r="H558" s="59"/>
      <c r="I558" s="57"/>
      <c r="J558" s="57"/>
      <c r="K558" s="57"/>
      <c r="L558" s="57"/>
      <c r="M558" s="57"/>
      <c r="N558" s="78"/>
      <c r="O558" s="116"/>
      <c r="P558" s="117"/>
      <c r="Q558" s="78"/>
      <c r="R558" s="78"/>
      <c r="S558" s="78"/>
      <c r="T558" s="78"/>
      <c r="U558" s="86"/>
      <c r="V558" s="86"/>
      <c r="W558" s="86"/>
      <c r="X558" s="86"/>
      <c r="Y558" s="86"/>
      <c r="Z558" s="86"/>
      <c r="AA558" s="86"/>
      <c r="AB558" s="86"/>
      <c r="AC558" s="86"/>
    </row>
    <row r="559" customHeight="1" spans="2:29">
      <c r="B559" s="57"/>
      <c r="C559" s="55"/>
      <c r="D559" s="101"/>
      <c r="E559" s="57"/>
      <c r="F559" s="58"/>
      <c r="G559" s="55"/>
      <c r="H559" s="59"/>
      <c r="I559" s="57"/>
      <c r="J559" s="57"/>
      <c r="K559" s="57"/>
      <c r="L559" s="57"/>
      <c r="M559" s="57"/>
      <c r="N559" s="78"/>
      <c r="O559" s="116"/>
      <c r="P559" s="117"/>
      <c r="Q559" s="78"/>
      <c r="R559" s="78"/>
      <c r="S559" s="78"/>
      <c r="T559" s="78"/>
      <c r="U559" s="86"/>
      <c r="V559" s="86"/>
      <c r="W559" s="86"/>
      <c r="X559" s="86"/>
      <c r="Y559" s="86"/>
      <c r="Z559" s="86"/>
      <c r="AA559" s="86"/>
      <c r="AB559" s="86"/>
      <c r="AC559" s="86"/>
    </row>
    <row r="560" customHeight="1" spans="2:29">
      <c r="B560" s="57"/>
      <c r="C560" s="55"/>
      <c r="D560" s="101"/>
      <c r="E560" s="57"/>
      <c r="F560" s="58"/>
      <c r="G560" s="55"/>
      <c r="H560" s="59"/>
      <c r="I560" s="57"/>
      <c r="J560" s="57"/>
      <c r="K560" s="57"/>
      <c r="L560" s="57"/>
      <c r="M560" s="57"/>
      <c r="N560" s="78"/>
      <c r="O560" s="116"/>
      <c r="P560" s="117"/>
      <c r="Q560" s="78"/>
      <c r="R560" s="78"/>
      <c r="S560" s="78"/>
      <c r="T560" s="78"/>
      <c r="U560" s="86"/>
      <c r="V560" s="86"/>
      <c r="W560" s="86"/>
      <c r="X560" s="86"/>
      <c r="Y560" s="86"/>
      <c r="Z560" s="86"/>
      <c r="AA560" s="86"/>
      <c r="AB560" s="86"/>
      <c r="AC560" s="86"/>
    </row>
    <row r="561" customHeight="1" spans="2:29">
      <c r="B561" s="57"/>
      <c r="C561" s="55"/>
      <c r="D561" s="101"/>
      <c r="E561" s="57"/>
      <c r="F561" s="58"/>
      <c r="G561" s="55"/>
      <c r="H561" s="59"/>
      <c r="I561" s="57"/>
      <c r="J561" s="57"/>
      <c r="K561" s="57"/>
      <c r="L561" s="57"/>
      <c r="M561" s="57"/>
      <c r="N561" s="78"/>
      <c r="O561" s="116"/>
      <c r="P561" s="117"/>
      <c r="Q561" s="78"/>
      <c r="R561" s="78"/>
      <c r="S561" s="78"/>
      <c r="T561" s="78"/>
      <c r="U561" s="86"/>
      <c r="V561" s="86"/>
      <c r="W561" s="86"/>
      <c r="X561" s="86"/>
      <c r="Y561" s="86"/>
      <c r="Z561" s="86"/>
      <c r="AA561" s="86"/>
      <c r="AB561" s="86"/>
      <c r="AC561" s="86"/>
    </row>
    <row r="562" customHeight="1" spans="2:29">
      <c r="B562" s="57"/>
      <c r="C562" s="55"/>
      <c r="D562" s="101"/>
      <c r="E562" s="57"/>
      <c r="F562" s="58"/>
      <c r="G562" s="55"/>
      <c r="H562" s="59"/>
      <c r="I562" s="57"/>
      <c r="J562" s="57"/>
      <c r="K562" s="57"/>
      <c r="L562" s="57"/>
      <c r="M562" s="57"/>
      <c r="N562" s="78"/>
      <c r="O562" s="116"/>
      <c r="P562" s="117"/>
      <c r="Q562" s="78"/>
      <c r="R562" s="78"/>
      <c r="S562" s="78"/>
      <c r="T562" s="78"/>
      <c r="U562" s="86"/>
      <c r="V562" s="86"/>
      <c r="W562" s="86"/>
      <c r="X562" s="86"/>
      <c r="Y562" s="86"/>
      <c r="Z562" s="86"/>
      <c r="AA562" s="86"/>
      <c r="AB562" s="86"/>
      <c r="AC562" s="86"/>
    </row>
    <row r="563" customHeight="1" spans="2:29">
      <c r="B563" s="57"/>
      <c r="C563" s="55"/>
      <c r="D563" s="101"/>
      <c r="E563" s="57"/>
      <c r="F563" s="58"/>
      <c r="G563" s="55"/>
      <c r="H563" s="59"/>
      <c r="I563" s="57"/>
      <c r="J563" s="57"/>
      <c r="K563" s="57"/>
      <c r="L563" s="57"/>
      <c r="M563" s="57"/>
      <c r="N563" s="78"/>
      <c r="O563" s="116"/>
      <c r="P563" s="117"/>
      <c r="Q563" s="78"/>
      <c r="R563" s="78"/>
      <c r="S563" s="78"/>
      <c r="T563" s="78"/>
      <c r="U563" s="86"/>
      <c r="V563" s="86"/>
      <c r="W563" s="86"/>
      <c r="X563" s="86"/>
      <c r="Y563" s="86"/>
      <c r="Z563" s="86"/>
      <c r="AA563" s="86"/>
      <c r="AB563" s="86"/>
      <c r="AC563" s="86"/>
    </row>
    <row r="564" customHeight="1" spans="2:29">
      <c r="B564" s="57"/>
      <c r="C564" s="55"/>
      <c r="D564" s="101"/>
      <c r="E564" s="57"/>
      <c r="F564" s="58"/>
      <c r="G564" s="55"/>
      <c r="H564" s="59"/>
      <c r="I564" s="57"/>
      <c r="J564" s="57"/>
      <c r="K564" s="57"/>
      <c r="L564" s="57"/>
      <c r="M564" s="57"/>
      <c r="N564" s="78"/>
      <c r="O564" s="116"/>
      <c r="P564" s="117"/>
      <c r="Q564" s="78"/>
      <c r="R564" s="78"/>
      <c r="S564" s="78"/>
      <c r="T564" s="78"/>
      <c r="U564" s="86"/>
      <c r="V564" s="86"/>
      <c r="W564" s="86"/>
      <c r="X564" s="86"/>
      <c r="Y564" s="86"/>
      <c r="Z564" s="86"/>
      <c r="AA564" s="86"/>
      <c r="AB564" s="86"/>
      <c r="AC564" s="86"/>
    </row>
    <row r="565" customHeight="1" spans="2:29">
      <c r="B565" s="57"/>
      <c r="C565" s="55"/>
      <c r="D565" s="101"/>
      <c r="E565" s="57"/>
      <c r="F565" s="58"/>
      <c r="G565" s="55"/>
      <c r="H565" s="59"/>
      <c r="I565" s="57"/>
      <c r="J565" s="57"/>
      <c r="K565" s="57"/>
      <c r="L565" s="57"/>
      <c r="M565" s="57"/>
      <c r="N565" s="78"/>
      <c r="O565" s="116"/>
      <c r="P565" s="117"/>
      <c r="Q565" s="78"/>
      <c r="R565" s="78"/>
      <c r="S565" s="78"/>
      <c r="T565" s="78"/>
      <c r="U565" s="86"/>
      <c r="V565" s="86"/>
      <c r="W565" s="86"/>
      <c r="X565" s="86"/>
      <c r="Y565" s="86"/>
      <c r="Z565" s="86"/>
      <c r="AA565" s="86"/>
      <c r="AB565" s="86"/>
      <c r="AC565" s="86"/>
    </row>
    <row r="566" customHeight="1" spans="2:29">
      <c r="B566" s="57"/>
      <c r="C566" s="55"/>
      <c r="D566" s="101"/>
      <c r="E566" s="57"/>
      <c r="F566" s="58"/>
      <c r="G566" s="55"/>
      <c r="H566" s="59"/>
      <c r="I566" s="57"/>
      <c r="J566" s="57"/>
      <c r="K566" s="57"/>
      <c r="L566" s="57"/>
      <c r="M566" s="57"/>
      <c r="N566" s="78"/>
      <c r="O566" s="116"/>
      <c r="P566" s="117"/>
      <c r="Q566" s="78"/>
      <c r="R566" s="78"/>
      <c r="S566" s="78"/>
      <c r="T566" s="78"/>
      <c r="U566" s="86"/>
      <c r="V566" s="86"/>
      <c r="W566" s="86"/>
      <c r="X566" s="86"/>
      <c r="Y566" s="86"/>
      <c r="Z566" s="86"/>
      <c r="AA566" s="86"/>
      <c r="AB566" s="86"/>
      <c r="AC566" s="86"/>
    </row>
    <row r="567" customHeight="1" spans="2:29">
      <c r="B567" s="57"/>
      <c r="C567" s="55"/>
      <c r="D567" s="101"/>
      <c r="E567" s="57"/>
      <c r="F567" s="58"/>
      <c r="G567" s="55"/>
      <c r="H567" s="59"/>
      <c r="I567" s="57"/>
      <c r="J567" s="57"/>
      <c r="K567" s="57"/>
      <c r="L567" s="57"/>
      <c r="M567" s="57"/>
      <c r="N567" s="78"/>
      <c r="O567" s="116"/>
      <c r="P567" s="117"/>
      <c r="Q567" s="78"/>
      <c r="R567" s="78"/>
      <c r="S567" s="78"/>
      <c r="T567" s="78"/>
      <c r="U567" s="86"/>
      <c r="V567" s="86"/>
      <c r="W567" s="86"/>
      <c r="X567" s="86"/>
      <c r="Y567" s="86"/>
      <c r="Z567" s="86"/>
      <c r="AA567" s="86"/>
      <c r="AB567" s="86"/>
      <c r="AC567" s="86"/>
    </row>
    <row r="568" customHeight="1" spans="2:29">
      <c r="B568" s="57"/>
      <c r="C568" s="55"/>
      <c r="D568" s="101"/>
      <c r="E568" s="57"/>
      <c r="F568" s="58"/>
      <c r="G568" s="55"/>
      <c r="H568" s="59"/>
      <c r="I568" s="57"/>
      <c r="J568" s="57"/>
      <c r="K568" s="57"/>
      <c r="L568" s="57"/>
      <c r="M568" s="57"/>
      <c r="N568" s="78"/>
      <c r="O568" s="116"/>
      <c r="P568" s="117"/>
      <c r="Q568" s="78"/>
      <c r="R568" s="78"/>
      <c r="S568" s="78"/>
      <c r="T568" s="78"/>
      <c r="U568" s="86"/>
      <c r="V568" s="86"/>
      <c r="W568" s="86"/>
      <c r="X568" s="86"/>
      <c r="Y568" s="86"/>
      <c r="Z568" s="86"/>
      <c r="AA568" s="86"/>
      <c r="AB568" s="86"/>
      <c r="AC568" s="86"/>
    </row>
    <row r="569" customHeight="1" spans="2:29">
      <c r="B569" s="57"/>
      <c r="C569" s="55"/>
      <c r="D569" s="101"/>
      <c r="E569" s="57"/>
      <c r="F569" s="58"/>
      <c r="G569" s="55"/>
      <c r="H569" s="59"/>
      <c r="I569" s="57"/>
      <c r="J569" s="57"/>
      <c r="K569" s="57"/>
      <c r="L569" s="57"/>
      <c r="M569" s="57"/>
      <c r="N569" s="78"/>
      <c r="O569" s="116"/>
      <c r="P569" s="117"/>
      <c r="Q569" s="78"/>
      <c r="R569" s="78"/>
      <c r="S569" s="78"/>
      <c r="T569" s="78"/>
      <c r="U569" s="86"/>
      <c r="V569" s="86"/>
      <c r="W569" s="86"/>
      <c r="X569" s="86"/>
      <c r="Y569" s="86"/>
      <c r="Z569" s="86"/>
      <c r="AA569" s="86"/>
      <c r="AB569" s="86"/>
      <c r="AC569" s="86"/>
    </row>
    <row r="570" customHeight="1" spans="2:29">
      <c r="B570" s="57"/>
      <c r="C570" s="55"/>
      <c r="D570" s="101"/>
      <c r="E570" s="57"/>
      <c r="F570" s="58"/>
      <c r="G570" s="55"/>
      <c r="H570" s="59"/>
      <c r="I570" s="57"/>
      <c r="J570" s="57"/>
      <c r="K570" s="57"/>
      <c r="L570" s="57"/>
      <c r="M570" s="57"/>
      <c r="N570" s="78"/>
      <c r="O570" s="116"/>
      <c r="P570" s="117"/>
      <c r="Q570" s="78"/>
      <c r="R570" s="78"/>
      <c r="S570" s="78"/>
      <c r="T570" s="78"/>
      <c r="U570" s="86"/>
      <c r="V570" s="86"/>
      <c r="W570" s="86"/>
      <c r="X570" s="86"/>
      <c r="Y570" s="86"/>
      <c r="Z570" s="86"/>
      <c r="AA570" s="86"/>
      <c r="AB570" s="86"/>
      <c r="AC570" s="86"/>
    </row>
    <row r="571" customHeight="1" spans="2:29">
      <c r="B571" s="57"/>
      <c r="C571" s="55"/>
      <c r="D571" s="101"/>
      <c r="E571" s="57"/>
      <c r="F571" s="58"/>
      <c r="G571" s="55"/>
      <c r="H571" s="59"/>
      <c r="I571" s="57"/>
      <c r="J571" s="57"/>
      <c r="K571" s="57"/>
      <c r="L571" s="57"/>
      <c r="M571" s="57"/>
      <c r="N571" s="78"/>
      <c r="O571" s="116"/>
      <c r="P571" s="117"/>
      <c r="Q571" s="78"/>
      <c r="R571" s="78"/>
      <c r="S571" s="78"/>
      <c r="T571" s="78"/>
      <c r="U571" s="86"/>
      <c r="V571" s="86"/>
      <c r="W571" s="86"/>
      <c r="X571" s="86"/>
      <c r="Y571" s="86"/>
      <c r="Z571" s="86"/>
      <c r="AA571" s="86"/>
      <c r="AB571" s="86"/>
      <c r="AC571" s="86"/>
    </row>
    <row r="572" customHeight="1" spans="2:29">
      <c r="B572" s="57"/>
      <c r="C572" s="55"/>
      <c r="D572" s="101"/>
      <c r="E572" s="57"/>
      <c r="F572" s="58"/>
      <c r="G572" s="55"/>
      <c r="H572" s="59"/>
      <c r="I572" s="57"/>
      <c r="J572" s="57"/>
      <c r="K572" s="57"/>
      <c r="L572" s="57"/>
      <c r="M572" s="57"/>
      <c r="N572" s="78"/>
      <c r="O572" s="116"/>
      <c r="P572" s="117"/>
      <c r="Q572" s="78"/>
      <c r="R572" s="78"/>
      <c r="S572" s="78"/>
      <c r="T572" s="78"/>
      <c r="U572" s="86"/>
      <c r="V572" s="86"/>
      <c r="W572" s="86"/>
      <c r="X572" s="86"/>
      <c r="Y572" s="86"/>
      <c r="Z572" s="86"/>
      <c r="AA572" s="86"/>
      <c r="AB572" s="86"/>
      <c r="AC572" s="86"/>
    </row>
    <row r="573" customHeight="1" spans="2:29">
      <c r="B573" s="57"/>
      <c r="C573" s="55"/>
      <c r="D573" s="101"/>
      <c r="E573" s="57"/>
      <c r="F573" s="58"/>
      <c r="G573" s="55"/>
      <c r="H573" s="59"/>
      <c r="I573" s="57"/>
      <c r="J573" s="57"/>
      <c r="K573" s="57"/>
      <c r="L573" s="57"/>
      <c r="M573" s="57"/>
      <c r="N573" s="78"/>
      <c r="O573" s="116"/>
      <c r="P573" s="117"/>
      <c r="Q573" s="78"/>
      <c r="R573" s="78"/>
      <c r="S573" s="78"/>
      <c r="T573" s="78"/>
      <c r="U573" s="86"/>
      <c r="V573" s="86"/>
      <c r="W573" s="86"/>
      <c r="X573" s="86"/>
      <c r="Y573" s="86"/>
      <c r="Z573" s="86"/>
      <c r="AA573" s="86"/>
      <c r="AB573" s="86"/>
      <c r="AC573" s="86"/>
    </row>
    <row r="574" customHeight="1" spans="2:29">
      <c r="B574" s="57"/>
      <c r="C574" s="55"/>
      <c r="D574" s="101"/>
      <c r="E574" s="57"/>
      <c r="F574" s="58"/>
      <c r="G574" s="55"/>
      <c r="H574" s="59"/>
      <c r="I574" s="57"/>
      <c r="J574" s="57"/>
      <c r="K574" s="57"/>
      <c r="L574" s="57"/>
      <c r="M574" s="57"/>
      <c r="N574" s="78"/>
      <c r="O574" s="116"/>
      <c r="P574" s="117"/>
      <c r="Q574" s="78"/>
      <c r="R574" s="78"/>
      <c r="S574" s="78"/>
      <c r="T574" s="78"/>
      <c r="U574" s="86"/>
      <c r="V574" s="86"/>
      <c r="W574" s="86"/>
      <c r="X574" s="86"/>
      <c r="Y574" s="86"/>
      <c r="Z574" s="86"/>
      <c r="AA574" s="86"/>
      <c r="AB574" s="86"/>
      <c r="AC574" s="86"/>
    </row>
    <row r="575" customHeight="1" spans="2:29">
      <c r="B575" s="57"/>
      <c r="C575" s="55"/>
      <c r="D575" s="101"/>
      <c r="E575" s="57"/>
      <c r="F575" s="58"/>
      <c r="G575" s="55"/>
      <c r="H575" s="59"/>
      <c r="I575" s="57"/>
      <c r="J575" s="57"/>
      <c r="K575" s="57"/>
      <c r="L575" s="57"/>
      <c r="M575" s="57"/>
      <c r="N575" s="78"/>
      <c r="O575" s="116"/>
      <c r="P575" s="117"/>
      <c r="Q575" s="78"/>
      <c r="R575" s="78"/>
      <c r="S575" s="78"/>
      <c r="T575" s="78"/>
      <c r="U575" s="86"/>
      <c r="V575" s="86"/>
      <c r="W575" s="86"/>
      <c r="X575" s="86"/>
      <c r="Y575" s="86"/>
      <c r="Z575" s="86"/>
      <c r="AA575" s="86"/>
      <c r="AB575" s="86"/>
      <c r="AC575" s="86"/>
    </row>
    <row r="576" customHeight="1" spans="2:29">
      <c r="B576" s="57"/>
      <c r="C576" s="55"/>
      <c r="D576" s="101"/>
      <c r="E576" s="57"/>
      <c r="F576" s="58"/>
      <c r="G576" s="55"/>
      <c r="H576" s="59"/>
      <c r="I576" s="57"/>
      <c r="J576" s="57"/>
      <c r="K576" s="57"/>
      <c r="L576" s="57"/>
      <c r="M576" s="57"/>
      <c r="N576" s="78"/>
      <c r="O576" s="116"/>
      <c r="P576" s="117"/>
      <c r="Q576" s="78"/>
      <c r="R576" s="78"/>
      <c r="S576" s="78"/>
      <c r="T576" s="78"/>
      <c r="U576" s="86"/>
      <c r="V576" s="86"/>
      <c r="W576" s="86"/>
      <c r="X576" s="86"/>
      <c r="Y576" s="86"/>
      <c r="Z576" s="86"/>
      <c r="AA576" s="86"/>
      <c r="AB576" s="86"/>
      <c r="AC576" s="86"/>
    </row>
    <row r="577" customHeight="1" spans="2:29">
      <c r="B577" s="57"/>
      <c r="C577" s="55"/>
      <c r="D577" s="101"/>
      <c r="E577" s="57"/>
      <c r="F577" s="58"/>
      <c r="G577" s="55"/>
      <c r="H577" s="59"/>
      <c r="I577" s="57"/>
      <c r="J577" s="57"/>
      <c r="K577" s="57"/>
      <c r="L577" s="57"/>
      <c r="M577" s="57"/>
      <c r="N577" s="78"/>
      <c r="O577" s="116"/>
      <c r="P577" s="117"/>
      <c r="Q577" s="78"/>
      <c r="R577" s="78"/>
      <c r="S577" s="78"/>
      <c r="T577" s="78"/>
      <c r="U577" s="86"/>
      <c r="V577" s="86"/>
      <c r="W577" s="86"/>
      <c r="X577" s="86"/>
      <c r="Y577" s="86"/>
      <c r="Z577" s="86"/>
      <c r="AA577" s="86"/>
      <c r="AB577" s="86"/>
      <c r="AC577" s="86"/>
    </row>
    <row r="578" customHeight="1" spans="2:29">
      <c r="B578" s="57"/>
      <c r="C578" s="55"/>
      <c r="D578" s="101"/>
      <c r="E578" s="57"/>
      <c r="F578" s="58"/>
      <c r="G578" s="55"/>
      <c r="H578" s="59"/>
      <c r="I578" s="57"/>
      <c r="J578" s="57"/>
      <c r="K578" s="57"/>
      <c r="L578" s="57"/>
      <c r="M578" s="57"/>
      <c r="N578" s="78"/>
      <c r="O578" s="116"/>
      <c r="P578" s="117"/>
      <c r="Q578" s="78"/>
      <c r="R578" s="78"/>
      <c r="S578" s="78"/>
      <c r="T578" s="78"/>
      <c r="U578" s="86"/>
      <c r="V578" s="86"/>
      <c r="W578" s="86"/>
      <c r="X578" s="86"/>
      <c r="Y578" s="86"/>
      <c r="Z578" s="86"/>
      <c r="AA578" s="86"/>
      <c r="AB578" s="86"/>
      <c r="AC578" s="86"/>
    </row>
    <row r="579" customHeight="1" spans="2:29">
      <c r="B579" s="57"/>
      <c r="C579" s="55"/>
      <c r="D579" s="101"/>
      <c r="E579" s="57"/>
      <c r="F579" s="58"/>
      <c r="G579" s="55"/>
      <c r="H579" s="59"/>
      <c r="I579" s="57"/>
      <c r="J579" s="57"/>
      <c r="K579" s="57"/>
      <c r="L579" s="57"/>
      <c r="M579" s="57"/>
      <c r="N579" s="78"/>
      <c r="O579" s="116"/>
      <c r="P579" s="117"/>
      <c r="Q579" s="78"/>
      <c r="R579" s="78"/>
      <c r="S579" s="78"/>
      <c r="T579" s="78"/>
      <c r="U579" s="86"/>
      <c r="V579" s="86"/>
      <c r="W579" s="86"/>
      <c r="X579" s="86"/>
      <c r="Y579" s="86"/>
      <c r="Z579" s="86"/>
      <c r="AA579" s="86"/>
      <c r="AB579" s="86"/>
      <c r="AC579" s="86"/>
    </row>
    <row r="580" customHeight="1" spans="2:29">
      <c r="B580" s="57"/>
      <c r="C580" s="55"/>
      <c r="D580" s="101"/>
      <c r="E580" s="57"/>
      <c r="F580" s="58"/>
      <c r="G580" s="55"/>
      <c r="H580" s="59"/>
      <c r="I580" s="57"/>
      <c r="J580" s="57"/>
      <c r="K580" s="57"/>
      <c r="L580" s="57"/>
      <c r="M580" s="57"/>
      <c r="N580" s="78"/>
      <c r="O580" s="116"/>
      <c r="P580" s="117"/>
      <c r="Q580" s="78"/>
      <c r="R580" s="78"/>
      <c r="S580" s="78"/>
      <c r="T580" s="78"/>
      <c r="U580" s="86"/>
      <c r="V580" s="86"/>
      <c r="W580" s="86"/>
      <c r="X580" s="86"/>
      <c r="Y580" s="86"/>
      <c r="Z580" s="86"/>
      <c r="AA580" s="86"/>
      <c r="AB580" s="86"/>
      <c r="AC580" s="86"/>
    </row>
    <row r="581" customHeight="1" spans="2:29">
      <c r="B581" s="57"/>
      <c r="C581" s="55"/>
      <c r="D581" s="101"/>
      <c r="E581" s="57"/>
      <c r="F581" s="58"/>
      <c r="G581" s="55"/>
      <c r="H581" s="59"/>
      <c r="I581" s="57"/>
      <c r="J581" s="57"/>
      <c r="K581" s="57"/>
      <c r="L581" s="57"/>
      <c r="M581" s="57"/>
      <c r="N581" s="78"/>
      <c r="O581" s="116"/>
      <c r="P581" s="117"/>
      <c r="Q581" s="78"/>
      <c r="R581" s="78"/>
      <c r="S581" s="78"/>
      <c r="T581" s="78"/>
      <c r="U581" s="86"/>
      <c r="V581" s="86"/>
      <c r="W581" s="86"/>
      <c r="X581" s="86"/>
      <c r="Y581" s="86"/>
      <c r="Z581" s="86"/>
      <c r="AA581" s="86"/>
      <c r="AB581" s="86"/>
      <c r="AC581" s="86"/>
    </row>
    <row r="582" customHeight="1" spans="2:29">
      <c r="B582" s="57"/>
      <c r="C582" s="55"/>
      <c r="D582" s="101"/>
      <c r="E582" s="57"/>
      <c r="F582" s="58"/>
      <c r="G582" s="55"/>
      <c r="H582" s="59"/>
      <c r="I582" s="57"/>
      <c r="J582" s="57"/>
      <c r="K582" s="57"/>
      <c r="L582" s="57"/>
      <c r="M582" s="57"/>
      <c r="N582" s="78"/>
      <c r="O582" s="116"/>
      <c r="P582" s="117"/>
      <c r="Q582" s="78"/>
      <c r="R582" s="78"/>
      <c r="S582" s="78"/>
      <c r="T582" s="78"/>
      <c r="U582" s="86"/>
      <c r="V582" s="86"/>
      <c r="W582" s="86"/>
      <c r="X582" s="86"/>
      <c r="Y582" s="86"/>
      <c r="Z582" s="86"/>
      <c r="AA582" s="86"/>
      <c r="AB582" s="86"/>
      <c r="AC582" s="86"/>
    </row>
    <row r="583" customHeight="1" spans="2:29">
      <c r="B583" s="57"/>
      <c r="C583" s="55"/>
      <c r="D583" s="101"/>
      <c r="E583" s="57"/>
      <c r="F583" s="58"/>
      <c r="G583" s="55"/>
      <c r="H583" s="59"/>
      <c r="I583" s="57"/>
      <c r="J583" s="57"/>
      <c r="K583" s="57"/>
      <c r="L583" s="57"/>
      <c r="M583" s="57"/>
      <c r="N583" s="78"/>
      <c r="O583" s="116"/>
      <c r="P583" s="117"/>
      <c r="Q583" s="78"/>
      <c r="R583" s="78"/>
      <c r="S583" s="78"/>
      <c r="T583" s="78"/>
      <c r="U583" s="86"/>
      <c r="V583" s="86"/>
      <c r="W583" s="86"/>
      <c r="X583" s="86"/>
      <c r="Y583" s="86"/>
      <c r="Z583" s="86"/>
      <c r="AA583" s="86"/>
      <c r="AB583" s="86"/>
      <c r="AC583" s="86"/>
    </row>
    <row r="584" customHeight="1" spans="2:29">
      <c r="B584" s="57"/>
      <c r="C584" s="55"/>
      <c r="D584" s="101"/>
      <c r="E584" s="57"/>
      <c r="F584" s="58"/>
      <c r="G584" s="55"/>
      <c r="H584" s="59"/>
      <c r="I584" s="57"/>
      <c r="J584" s="57"/>
      <c r="K584" s="57"/>
      <c r="L584" s="57"/>
      <c r="M584" s="57"/>
      <c r="N584" s="78"/>
      <c r="O584" s="116"/>
      <c r="P584" s="117"/>
      <c r="Q584" s="78"/>
      <c r="R584" s="78"/>
      <c r="S584" s="78"/>
      <c r="T584" s="78"/>
      <c r="U584" s="86"/>
      <c r="V584" s="86"/>
      <c r="W584" s="86"/>
      <c r="X584" s="86"/>
      <c r="Y584" s="86"/>
      <c r="Z584" s="86"/>
      <c r="AA584" s="86"/>
      <c r="AB584" s="86"/>
      <c r="AC584" s="86"/>
    </row>
    <row r="585" customHeight="1" spans="2:29">
      <c r="B585" s="57"/>
      <c r="C585" s="55"/>
      <c r="D585" s="101"/>
      <c r="E585" s="57"/>
      <c r="F585" s="58"/>
      <c r="G585" s="55"/>
      <c r="H585" s="59"/>
      <c r="I585" s="57"/>
      <c r="J585" s="57"/>
      <c r="K585" s="57"/>
      <c r="L585" s="57"/>
      <c r="M585" s="57"/>
      <c r="N585" s="78"/>
      <c r="O585" s="116"/>
      <c r="P585" s="117"/>
      <c r="Q585" s="78"/>
      <c r="R585" s="78"/>
      <c r="S585" s="78"/>
      <c r="T585" s="78"/>
      <c r="U585" s="86"/>
      <c r="V585" s="86"/>
      <c r="W585" s="86"/>
      <c r="X585" s="86"/>
      <c r="Y585" s="86"/>
      <c r="Z585" s="86"/>
      <c r="AA585" s="86"/>
      <c r="AB585" s="86"/>
      <c r="AC585" s="86"/>
    </row>
    <row r="586" customHeight="1" spans="2:29">
      <c r="B586" s="57"/>
      <c r="C586" s="55"/>
      <c r="D586" s="101"/>
      <c r="E586" s="57"/>
      <c r="F586" s="58"/>
      <c r="G586" s="55"/>
      <c r="H586" s="59"/>
      <c r="I586" s="57"/>
      <c r="J586" s="57"/>
      <c r="K586" s="57"/>
      <c r="L586" s="57"/>
      <c r="M586" s="57"/>
      <c r="N586" s="78"/>
      <c r="O586" s="116"/>
      <c r="P586" s="117"/>
      <c r="Q586" s="78"/>
      <c r="R586" s="78"/>
      <c r="S586" s="78"/>
      <c r="T586" s="78"/>
      <c r="U586" s="86"/>
      <c r="V586" s="86"/>
      <c r="W586" s="86"/>
      <c r="X586" s="86"/>
      <c r="Y586" s="86"/>
      <c r="Z586" s="86"/>
      <c r="AA586" s="86"/>
      <c r="AB586" s="86"/>
      <c r="AC586" s="86"/>
    </row>
    <row r="587" customHeight="1" spans="2:29">
      <c r="B587" s="57"/>
      <c r="C587" s="55"/>
      <c r="D587" s="101"/>
      <c r="E587" s="57"/>
      <c r="F587" s="58"/>
      <c r="G587" s="55"/>
      <c r="H587" s="59"/>
      <c r="I587" s="57"/>
      <c r="J587" s="57"/>
      <c r="K587" s="57"/>
      <c r="L587" s="57"/>
      <c r="M587" s="57"/>
      <c r="N587" s="78"/>
      <c r="O587" s="116"/>
      <c r="P587" s="117"/>
      <c r="Q587" s="78"/>
      <c r="R587" s="78"/>
      <c r="S587" s="78"/>
      <c r="T587" s="78"/>
      <c r="U587" s="86"/>
      <c r="V587" s="86"/>
      <c r="W587" s="86"/>
      <c r="X587" s="86"/>
      <c r="Y587" s="86"/>
      <c r="Z587" s="86"/>
      <c r="AA587" s="86"/>
      <c r="AB587" s="86"/>
      <c r="AC587" s="86"/>
    </row>
    <row r="588" customHeight="1" spans="2:29">
      <c r="B588" s="57"/>
      <c r="C588" s="55"/>
      <c r="D588" s="101"/>
      <c r="E588" s="57"/>
      <c r="F588" s="58"/>
      <c r="G588" s="55"/>
      <c r="H588" s="59"/>
      <c r="I588" s="57"/>
      <c r="J588" s="57"/>
      <c r="K588" s="57"/>
      <c r="L588" s="57"/>
      <c r="M588" s="57"/>
      <c r="N588" s="78"/>
      <c r="O588" s="116"/>
      <c r="P588" s="117"/>
      <c r="Q588" s="78"/>
      <c r="R588" s="78"/>
      <c r="S588" s="78"/>
      <c r="T588" s="78"/>
      <c r="U588" s="86"/>
      <c r="V588" s="86"/>
      <c r="W588" s="86"/>
      <c r="X588" s="86"/>
      <c r="Y588" s="86"/>
      <c r="Z588" s="86"/>
      <c r="AA588" s="86"/>
      <c r="AB588" s="86"/>
      <c r="AC588" s="86"/>
    </row>
    <row r="589" customHeight="1" spans="2:29">
      <c r="B589" s="57"/>
      <c r="C589" s="55"/>
      <c r="D589" s="101"/>
      <c r="E589" s="57"/>
      <c r="F589" s="58"/>
      <c r="G589" s="55"/>
      <c r="H589" s="59"/>
      <c r="I589" s="57"/>
      <c r="J589" s="57"/>
      <c r="K589" s="57"/>
      <c r="L589" s="57"/>
      <c r="M589" s="57"/>
      <c r="N589" s="78"/>
      <c r="O589" s="116"/>
      <c r="P589" s="117"/>
      <c r="Q589" s="78"/>
      <c r="R589" s="78"/>
      <c r="S589" s="78"/>
      <c r="T589" s="78"/>
      <c r="U589" s="86"/>
      <c r="V589" s="86"/>
      <c r="W589" s="86"/>
      <c r="X589" s="86"/>
      <c r="Y589" s="86"/>
      <c r="Z589" s="86"/>
      <c r="AA589" s="86"/>
      <c r="AB589" s="86"/>
      <c r="AC589" s="86"/>
    </row>
    <row r="590" customHeight="1" spans="2:29">
      <c r="B590" s="57"/>
      <c r="C590" s="55"/>
      <c r="D590" s="101"/>
      <c r="E590" s="57"/>
      <c r="F590" s="58"/>
      <c r="G590" s="55"/>
      <c r="H590" s="59"/>
      <c r="I590" s="57"/>
      <c r="J590" s="57"/>
      <c r="K590" s="57"/>
      <c r="L590" s="57"/>
      <c r="M590" s="57"/>
      <c r="N590" s="78"/>
      <c r="O590" s="116"/>
      <c r="P590" s="117"/>
      <c r="Q590" s="78"/>
      <c r="R590" s="78"/>
      <c r="S590" s="78"/>
      <c r="T590" s="78"/>
      <c r="U590" s="86"/>
      <c r="V590" s="86"/>
      <c r="W590" s="86"/>
      <c r="X590" s="86"/>
      <c r="Y590" s="86"/>
      <c r="Z590" s="86"/>
      <c r="AA590" s="86"/>
      <c r="AB590" s="86"/>
      <c r="AC590" s="86"/>
    </row>
    <row r="591" customHeight="1" spans="2:29">
      <c r="B591" s="57"/>
      <c r="C591" s="55"/>
      <c r="D591" s="101"/>
      <c r="E591" s="57"/>
      <c r="F591" s="58"/>
      <c r="G591" s="55"/>
      <c r="H591" s="59"/>
      <c r="I591" s="57"/>
      <c r="J591" s="57"/>
      <c r="K591" s="57"/>
      <c r="L591" s="57"/>
      <c r="M591" s="57"/>
      <c r="N591" s="78"/>
      <c r="O591" s="116"/>
      <c r="P591" s="117"/>
      <c r="Q591" s="78"/>
      <c r="R591" s="78"/>
      <c r="S591" s="78"/>
      <c r="T591" s="78"/>
      <c r="U591" s="86"/>
      <c r="V591" s="86"/>
      <c r="W591" s="86"/>
      <c r="X591" s="86"/>
      <c r="Y591" s="86"/>
      <c r="Z591" s="86"/>
      <c r="AA591" s="86"/>
      <c r="AB591" s="86"/>
      <c r="AC591" s="86"/>
    </row>
    <row r="592" customHeight="1" spans="2:29">
      <c r="B592" s="57"/>
      <c r="C592" s="55"/>
      <c r="D592" s="101"/>
      <c r="E592" s="57"/>
      <c r="F592" s="58"/>
      <c r="G592" s="55"/>
      <c r="H592" s="59"/>
      <c r="I592" s="57"/>
      <c r="J592" s="57"/>
      <c r="K592" s="57"/>
      <c r="L592" s="57"/>
      <c r="M592" s="57"/>
      <c r="N592" s="78"/>
      <c r="O592" s="116"/>
      <c r="P592" s="117"/>
      <c r="Q592" s="78"/>
      <c r="R592" s="78"/>
      <c r="S592" s="78"/>
      <c r="T592" s="78"/>
      <c r="U592" s="86"/>
      <c r="V592" s="86"/>
      <c r="W592" s="86"/>
      <c r="X592" s="86"/>
      <c r="Y592" s="86"/>
      <c r="Z592" s="86"/>
      <c r="AA592" s="86"/>
      <c r="AB592" s="86"/>
      <c r="AC592" s="86"/>
    </row>
    <row r="593" customHeight="1" spans="2:29">
      <c r="B593" s="57"/>
      <c r="C593" s="55"/>
      <c r="D593" s="101"/>
      <c r="E593" s="57"/>
      <c r="F593" s="58"/>
      <c r="G593" s="55"/>
      <c r="H593" s="59"/>
      <c r="I593" s="57"/>
      <c r="J593" s="57"/>
      <c r="K593" s="57"/>
      <c r="L593" s="57"/>
      <c r="M593" s="57"/>
      <c r="N593" s="78"/>
      <c r="O593" s="116"/>
      <c r="P593" s="117"/>
      <c r="Q593" s="78"/>
      <c r="R593" s="78"/>
      <c r="S593" s="78"/>
      <c r="T593" s="78"/>
      <c r="U593" s="86"/>
      <c r="V593" s="86"/>
      <c r="W593" s="86"/>
      <c r="X593" s="86"/>
      <c r="Y593" s="86"/>
      <c r="Z593" s="86"/>
      <c r="AA593" s="86"/>
      <c r="AB593" s="86"/>
      <c r="AC593" s="86"/>
    </row>
    <row r="594" customHeight="1" spans="2:29">
      <c r="B594" s="57"/>
      <c r="C594" s="55"/>
      <c r="D594" s="101"/>
      <c r="E594" s="57"/>
      <c r="F594" s="58"/>
      <c r="G594" s="55"/>
      <c r="H594" s="59"/>
      <c r="I594" s="57"/>
      <c r="J594" s="57"/>
      <c r="K594" s="57"/>
      <c r="L594" s="57"/>
      <c r="M594" s="57"/>
      <c r="N594" s="78"/>
      <c r="O594" s="116"/>
      <c r="P594" s="117"/>
      <c r="Q594" s="78"/>
      <c r="R594" s="78"/>
      <c r="S594" s="78"/>
      <c r="T594" s="78"/>
      <c r="U594" s="86"/>
      <c r="V594" s="86"/>
      <c r="W594" s="86"/>
      <c r="X594" s="86"/>
      <c r="Y594" s="86"/>
      <c r="Z594" s="86"/>
      <c r="AA594" s="86"/>
      <c r="AB594" s="86"/>
      <c r="AC594" s="86"/>
    </row>
    <row r="595" customHeight="1" spans="2:29">
      <c r="B595" s="57"/>
      <c r="C595" s="55"/>
      <c r="D595" s="101"/>
      <c r="E595" s="57"/>
      <c r="F595" s="58"/>
      <c r="G595" s="55"/>
      <c r="H595" s="59"/>
      <c r="I595" s="57"/>
      <c r="J595" s="57"/>
      <c r="K595" s="57"/>
      <c r="L595" s="57"/>
      <c r="M595" s="57"/>
      <c r="N595" s="78"/>
      <c r="O595" s="116"/>
      <c r="P595" s="117"/>
      <c r="Q595" s="78"/>
      <c r="R595" s="78"/>
      <c r="S595" s="78"/>
      <c r="T595" s="78"/>
      <c r="U595" s="86"/>
      <c r="V595" s="86"/>
      <c r="W595" s="86"/>
      <c r="X595" s="86"/>
      <c r="Y595" s="86"/>
      <c r="Z595" s="86"/>
      <c r="AA595" s="86"/>
      <c r="AB595" s="86"/>
      <c r="AC595" s="86"/>
    </row>
    <row r="596" customHeight="1" spans="2:29">
      <c r="B596" s="57"/>
      <c r="C596" s="55"/>
      <c r="D596" s="101"/>
      <c r="E596" s="57"/>
      <c r="F596" s="58"/>
      <c r="G596" s="55"/>
      <c r="H596" s="59"/>
      <c r="I596" s="57"/>
      <c r="J596" s="57"/>
      <c r="K596" s="57"/>
      <c r="L596" s="57"/>
      <c r="M596" s="57"/>
      <c r="N596" s="78"/>
      <c r="O596" s="116"/>
      <c r="P596" s="117"/>
      <c r="Q596" s="78"/>
      <c r="R596" s="78"/>
      <c r="S596" s="78"/>
      <c r="T596" s="78"/>
      <c r="U596" s="86"/>
      <c r="V596" s="86"/>
      <c r="W596" s="86"/>
      <c r="X596" s="86"/>
      <c r="Y596" s="86"/>
      <c r="Z596" s="86"/>
      <c r="AA596" s="86"/>
      <c r="AB596" s="86"/>
      <c r="AC596" s="86"/>
    </row>
    <row r="597" customHeight="1" spans="2:29">
      <c r="B597" s="57"/>
      <c r="C597" s="55"/>
      <c r="D597" s="101"/>
      <c r="E597" s="57"/>
      <c r="F597" s="58"/>
      <c r="G597" s="55"/>
      <c r="H597" s="59"/>
      <c r="I597" s="57"/>
      <c r="J597" s="57"/>
      <c r="K597" s="57"/>
      <c r="L597" s="57"/>
      <c r="M597" s="57"/>
      <c r="N597" s="78"/>
      <c r="O597" s="116"/>
      <c r="P597" s="117"/>
      <c r="Q597" s="78"/>
      <c r="R597" s="78"/>
      <c r="S597" s="78"/>
      <c r="T597" s="78"/>
      <c r="U597" s="86"/>
      <c r="V597" s="86"/>
      <c r="W597" s="86"/>
      <c r="X597" s="86"/>
      <c r="Y597" s="86"/>
      <c r="Z597" s="86"/>
      <c r="AA597" s="86"/>
      <c r="AB597" s="86"/>
      <c r="AC597" s="86"/>
    </row>
    <row r="598" customHeight="1" spans="2:29">
      <c r="B598" s="57"/>
      <c r="C598" s="55"/>
      <c r="D598" s="101"/>
      <c r="E598" s="57"/>
      <c r="F598" s="58"/>
      <c r="G598" s="55"/>
      <c r="H598" s="59"/>
      <c r="I598" s="57"/>
      <c r="J598" s="57"/>
      <c r="K598" s="57"/>
      <c r="L598" s="57"/>
      <c r="M598" s="57"/>
      <c r="N598" s="78"/>
      <c r="O598" s="116"/>
      <c r="P598" s="117"/>
      <c r="Q598" s="78"/>
      <c r="R598" s="78"/>
      <c r="S598" s="78"/>
      <c r="T598" s="78"/>
      <c r="U598" s="86"/>
      <c r="V598" s="86"/>
      <c r="W598" s="86"/>
      <c r="X598" s="86"/>
      <c r="Y598" s="86"/>
      <c r="Z598" s="86"/>
      <c r="AA598" s="86"/>
      <c r="AB598" s="86"/>
      <c r="AC598" s="86"/>
    </row>
    <row r="599" customHeight="1" spans="2:29">
      <c r="B599" s="57"/>
      <c r="C599" s="55"/>
      <c r="D599" s="101"/>
      <c r="E599" s="57"/>
      <c r="F599" s="58"/>
      <c r="G599" s="55"/>
      <c r="H599" s="59"/>
      <c r="I599" s="57"/>
      <c r="J599" s="57"/>
      <c r="K599" s="57"/>
      <c r="L599" s="57"/>
      <c r="M599" s="57"/>
      <c r="N599" s="78"/>
      <c r="O599" s="116"/>
      <c r="P599" s="117"/>
      <c r="Q599" s="78"/>
      <c r="R599" s="78"/>
      <c r="S599" s="78"/>
      <c r="T599" s="78"/>
      <c r="U599" s="86"/>
      <c r="V599" s="86"/>
      <c r="W599" s="86"/>
      <c r="X599" s="86"/>
      <c r="Y599" s="86"/>
      <c r="Z599" s="86"/>
      <c r="AA599" s="86"/>
      <c r="AB599" s="86"/>
      <c r="AC599" s="86"/>
    </row>
    <row r="600" customHeight="1" spans="2:29">
      <c r="B600" s="57"/>
      <c r="C600" s="55"/>
      <c r="D600" s="101"/>
      <c r="E600" s="57"/>
      <c r="F600" s="58"/>
      <c r="G600" s="55"/>
      <c r="H600" s="59"/>
      <c r="I600" s="57"/>
      <c r="J600" s="57"/>
      <c r="K600" s="57"/>
      <c r="L600" s="57"/>
      <c r="M600" s="57"/>
      <c r="N600" s="78"/>
      <c r="O600" s="116"/>
      <c r="P600" s="117"/>
      <c r="Q600" s="78"/>
      <c r="R600" s="78"/>
      <c r="S600" s="78"/>
      <c r="T600" s="78"/>
      <c r="U600" s="86"/>
      <c r="V600" s="86"/>
      <c r="W600" s="86"/>
      <c r="X600" s="86"/>
      <c r="Y600" s="86"/>
      <c r="Z600" s="86"/>
      <c r="AA600" s="86"/>
      <c r="AB600" s="86"/>
      <c r="AC600" s="86"/>
    </row>
    <row r="601" customHeight="1" spans="2:29">
      <c r="B601" s="57"/>
      <c r="C601" s="55"/>
      <c r="D601" s="101"/>
      <c r="E601" s="57"/>
      <c r="F601" s="58"/>
      <c r="G601" s="55"/>
      <c r="H601" s="59"/>
      <c r="I601" s="57"/>
      <c r="J601" s="57"/>
      <c r="K601" s="57"/>
      <c r="L601" s="57"/>
      <c r="M601" s="57"/>
      <c r="N601" s="78"/>
      <c r="O601" s="116"/>
      <c r="P601" s="117"/>
      <c r="Q601" s="78"/>
      <c r="R601" s="78"/>
      <c r="S601" s="78"/>
      <c r="T601" s="78"/>
      <c r="U601" s="86"/>
      <c r="V601" s="86"/>
      <c r="W601" s="86"/>
      <c r="X601" s="86"/>
      <c r="Y601" s="86"/>
      <c r="Z601" s="86"/>
      <c r="AA601" s="86"/>
      <c r="AB601" s="86"/>
      <c r="AC601" s="86"/>
    </row>
    <row r="602" customHeight="1" spans="2:29">
      <c r="B602" s="57"/>
      <c r="C602" s="55"/>
      <c r="D602" s="101"/>
      <c r="E602" s="57"/>
      <c r="F602" s="58"/>
      <c r="G602" s="55"/>
      <c r="H602" s="59"/>
      <c r="I602" s="57"/>
      <c r="J602" s="57"/>
      <c r="K602" s="57"/>
      <c r="L602" s="57"/>
      <c r="M602" s="57"/>
      <c r="N602" s="78"/>
      <c r="O602" s="116"/>
      <c r="P602" s="117"/>
      <c r="Q602" s="78"/>
      <c r="R602" s="78"/>
      <c r="S602" s="78"/>
      <c r="T602" s="78"/>
      <c r="U602" s="86"/>
      <c r="V602" s="86"/>
      <c r="W602" s="86"/>
      <c r="X602" s="86"/>
      <c r="Y602" s="86"/>
      <c r="Z602" s="86"/>
      <c r="AA602" s="86"/>
      <c r="AB602" s="86"/>
      <c r="AC602" s="86"/>
    </row>
    <row r="603" customHeight="1" spans="2:29">
      <c r="B603" s="57"/>
      <c r="C603" s="55"/>
      <c r="D603" s="101"/>
      <c r="E603" s="57"/>
      <c r="F603" s="58"/>
      <c r="G603" s="55"/>
      <c r="H603" s="59"/>
      <c r="I603" s="57"/>
      <c r="J603" s="57"/>
      <c r="K603" s="57"/>
      <c r="L603" s="57"/>
      <c r="M603" s="57"/>
      <c r="N603" s="78"/>
      <c r="O603" s="116"/>
      <c r="P603" s="117"/>
      <c r="Q603" s="78"/>
      <c r="R603" s="78"/>
      <c r="S603" s="78"/>
      <c r="T603" s="78"/>
      <c r="U603" s="86"/>
      <c r="V603" s="86"/>
      <c r="W603" s="86"/>
      <c r="X603" s="86"/>
      <c r="Y603" s="86"/>
      <c r="Z603" s="86"/>
      <c r="AA603" s="86"/>
      <c r="AB603" s="86"/>
      <c r="AC603" s="86"/>
    </row>
    <row r="604" customHeight="1" spans="2:29">
      <c r="B604" s="57"/>
      <c r="C604" s="55"/>
      <c r="D604" s="101"/>
      <c r="E604" s="57"/>
      <c r="F604" s="58"/>
      <c r="G604" s="55"/>
      <c r="H604" s="59"/>
      <c r="I604" s="57"/>
      <c r="J604" s="57"/>
      <c r="K604" s="57"/>
      <c r="L604" s="57"/>
      <c r="M604" s="57"/>
      <c r="N604" s="78"/>
      <c r="O604" s="116"/>
      <c r="P604" s="117"/>
      <c r="Q604" s="78"/>
      <c r="R604" s="78"/>
      <c r="S604" s="78"/>
      <c r="T604" s="78"/>
      <c r="U604" s="86"/>
      <c r="V604" s="86"/>
      <c r="W604" s="86"/>
      <c r="X604" s="86"/>
      <c r="Y604" s="86"/>
      <c r="Z604" s="86"/>
      <c r="AA604" s="86"/>
      <c r="AB604" s="86"/>
      <c r="AC604" s="86"/>
    </row>
    <row r="605" customHeight="1" spans="2:29">
      <c r="B605" s="57"/>
      <c r="C605" s="55"/>
      <c r="D605" s="101"/>
      <c r="E605" s="57"/>
      <c r="F605" s="58"/>
      <c r="G605" s="55"/>
      <c r="H605" s="59"/>
      <c r="I605" s="57"/>
      <c r="J605" s="57"/>
      <c r="K605" s="57"/>
      <c r="L605" s="57"/>
      <c r="M605" s="57"/>
      <c r="N605" s="78"/>
      <c r="O605" s="116"/>
      <c r="P605" s="117"/>
      <c r="Q605" s="78"/>
      <c r="R605" s="78"/>
      <c r="S605" s="78"/>
      <c r="T605" s="78"/>
      <c r="U605" s="86"/>
      <c r="V605" s="86"/>
      <c r="W605" s="86"/>
      <c r="X605" s="86"/>
      <c r="Y605" s="86"/>
      <c r="Z605" s="86"/>
      <c r="AA605" s="86"/>
      <c r="AB605" s="86"/>
      <c r="AC605" s="86"/>
    </row>
    <row r="606" customHeight="1" spans="2:29">
      <c r="B606" s="57"/>
      <c r="C606" s="55"/>
      <c r="D606" s="101"/>
      <c r="E606" s="57"/>
      <c r="F606" s="58"/>
      <c r="G606" s="55"/>
      <c r="H606" s="59"/>
      <c r="I606" s="57"/>
      <c r="J606" s="57"/>
      <c r="K606" s="57"/>
      <c r="L606" s="57"/>
      <c r="M606" s="57"/>
      <c r="N606" s="78"/>
      <c r="O606" s="116"/>
      <c r="P606" s="117"/>
      <c r="Q606" s="78"/>
      <c r="R606" s="78"/>
      <c r="S606" s="78"/>
      <c r="T606" s="78"/>
      <c r="U606" s="86"/>
      <c r="V606" s="86"/>
      <c r="W606" s="86"/>
      <c r="X606" s="86"/>
      <c r="Y606" s="86"/>
      <c r="Z606" s="86"/>
      <c r="AA606" s="86"/>
      <c r="AB606" s="86"/>
      <c r="AC606" s="86"/>
    </row>
    <row r="607" customHeight="1" spans="2:29">
      <c r="B607" s="57"/>
      <c r="C607" s="55"/>
      <c r="D607" s="101"/>
      <c r="E607" s="57"/>
      <c r="F607" s="58"/>
      <c r="G607" s="55"/>
      <c r="H607" s="59"/>
      <c r="I607" s="57"/>
      <c r="J607" s="57"/>
      <c r="K607" s="57"/>
      <c r="L607" s="57"/>
      <c r="M607" s="57"/>
      <c r="N607" s="78"/>
      <c r="O607" s="116"/>
      <c r="P607" s="117"/>
      <c r="Q607" s="78"/>
      <c r="R607" s="78"/>
      <c r="S607" s="78"/>
      <c r="T607" s="78"/>
      <c r="U607" s="86"/>
      <c r="V607" s="86"/>
      <c r="W607" s="86"/>
      <c r="X607" s="86"/>
      <c r="Y607" s="86"/>
      <c r="Z607" s="86"/>
      <c r="AA607" s="86"/>
      <c r="AB607" s="86"/>
      <c r="AC607" s="86"/>
    </row>
    <row r="608" customHeight="1" spans="2:29">
      <c r="B608" s="57"/>
      <c r="C608" s="55"/>
      <c r="D608" s="101"/>
      <c r="E608" s="57"/>
      <c r="F608" s="58"/>
      <c r="G608" s="55"/>
      <c r="H608" s="59"/>
      <c r="I608" s="57"/>
      <c r="J608" s="57"/>
      <c r="K608" s="57"/>
      <c r="L608" s="57"/>
      <c r="M608" s="57"/>
      <c r="N608" s="78"/>
      <c r="O608" s="116"/>
      <c r="P608" s="117"/>
      <c r="Q608" s="78"/>
      <c r="R608" s="78"/>
      <c r="S608" s="78"/>
      <c r="T608" s="78"/>
      <c r="U608" s="86"/>
      <c r="V608" s="86"/>
      <c r="W608" s="86"/>
      <c r="X608" s="86"/>
      <c r="Y608" s="86"/>
      <c r="Z608" s="86"/>
      <c r="AA608" s="86"/>
      <c r="AB608" s="86"/>
      <c r="AC608" s="86"/>
    </row>
    <row r="609" customHeight="1" spans="2:29">
      <c r="B609" s="57"/>
      <c r="C609" s="55"/>
      <c r="D609" s="101"/>
      <c r="E609" s="57"/>
      <c r="F609" s="58"/>
      <c r="G609" s="55"/>
      <c r="H609" s="59"/>
      <c r="I609" s="57"/>
      <c r="J609" s="57"/>
      <c r="K609" s="57"/>
      <c r="L609" s="57"/>
      <c r="M609" s="57"/>
      <c r="N609" s="78"/>
      <c r="O609" s="116"/>
      <c r="P609" s="117"/>
      <c r="Q609" s="78"/>
      <c r="R609" s="78"/>
      <c r="S609" s="78"/>
      <c r="T609" s="78"/>
      <c r="U609" s="86"/>
      <c r="V609" s="86"/>
      <c r="W609" s="86"/>
      <c r="X609" s="86"/>
      <c r="Y609" s="86"/>
      <c r="Z609" s="86"/>
      <c r="AA609" s="86"/>
      <c r="AB609" s="86"/>
      <c r="AC609" s="86"/>
    </row>
    <row r="610" customHeight="1" spans="2:29">
      <c r="B610" s="57"/>
      <c r="C610" s="55"/>
      <c r="D610" s="101"/>
      <c r="E610" s="57"/>
      <c r="F610" s="58"/>
      <c r="G610" s="55"/>
      <c r="H610" s="59"/>
      <c r="I610" s="57"/>
      <c r="J610" s="57"/>
      <c r="K610" s="57"/>
      <c r="L610" s="57"/>
      <c r="M610" s="57"/>
      <c r="N610" s="78"/>
      <c r="O610" s="116"/>
      <c r="P610" s="117"/>
      <c r="Q610" s="78"/>
      <c r="R610" s="78"/>
      <c r="S610" s="78"/>
      <c r="T610" s="78"/>
      <c r="U610" s="86"/>
      <c r="V610" s="86"/>
      <c r="W610" s="86"/>
      <c r="X610" s="86"/>
      <c r="Y610" s="86"/>
      <c r="Z610" s="86"/>
      <c r="AA610" s="86"/>
      <c r="AB610" s="86"/>
      <c r="AC610" s="86"/>
    </row>
    <row r="611" customHeight="1" spans="2:29">
      <c r="B611" s="57"/>
      <c r="C611" s="55"/>
      <c r="D611" s="101"/>
      <c r="E611" s="57"/>
      <c r="F611" s="58"/>
      <c r="G611" s="55"/>
      <c r="H611" s="59"/>
      <c r="I611" s="57"/>
      <c r="J611" s="57"/>
      <c r="K611" s="57"/>
      <c r="L611" s="57"/>
      <c r="M611" s="57"/>
      <c r="N611" s="78"/>
      <c r="O611" s="116"/>
      <c r="P611" s="117"/>
      <c r="Q611" s="78"/>
      <c r="R611" s="78"/>
      <c r="S611" s="78"/>
      <c r="T611" s="78"/>
      <c r="U611" s="86"/>
      <c r="V611" s="86"/>
      <c r="W611" s="86"/>
      <c r="X611" s="86"/>
      <c r="Y611" s="86"/>
      <c r="Z611" s="86"/>
      <c r="AA611" s="86"/>
      <c r="AB611" s="86"/>
      <c r="AC611" s="86"/>
    </row>
    <row r="612" customHeight="1" spans="2:29">
      <c r="B612" s="57"/>
      <c r="C612" s="55"/>
      <c r="D612" s="101"/>
      <c r="E612" s="57"/>
      <c r="F612" s="58"/>
      <c r="G612" s="55"/>
      <c r="H612" s="59"/>
      <c r="I612" s="57"/>
      <c r="J612" s="57"/>
      <c r="K612" s="57"/>
      <c r="L612" s="57"/>
      <c r="M612" s="57"/>
      <c r="N612" s="78"/>
      <c r="O612" s="116"/>
      <c r="P612" s="117"/>
      <c r="Q612" s="78"/>
      <c r="R612" s="78"/>
      <c r="S612" s="78"/>
      <c r="T612" s="78"/>
      <c r="U612" s="86"/>
      <c r="V612" s="86"/>
      <c r="W612" s="86"/>
      <c r="X612" s="86"/>
      <c r="Y612" s="86"/>
      <c r="Z612" s="86"/>
      <c r="AA612" s="86"/>
      <c r="AB612" s="86"/>
      <c r="AC612" s="86"/>
    </row>
    <row r="613" customHeight="1" spans="2:29">
      <c r="B613" s="57"/>
      <c r="C613" s="55"/>
      <c r="D613" s="101"/>
      <c r="E613" s="57"/>
      <c r="F613" s="58"/>
      <c r="G613" s="55"/>
      <c r="H613" s="59"/>
      <c r="I613" s="57"/>
      <c r="J613" s="57"/>
      <c r="K613" s="57"/>
      <c r="L613" s="57"/>
      <c r="M613" s="57"/>
      <c r="N613" s="78"/>
      <c r="O613" s="116"/>
      <c r="P613" s="117"/>
      <c r="Q613" s="78"/>
      <c r="R613" s="78"/>
      <c r="S613" s="78"/>
      <c r="T613" s="78"/>
      <c r="U613" s="86"/>
      <c r="V613" s="86"/>
      <c r="W613" s="86"/>
      <c r="X613" s="86"/>
      <c r="Y613" s="86"/>
      <c r="Z613" s="86"/>
      <c r="AA613" s="86"/>
      <c r="AB613" s="86"/>
      <c r="AC613" s="86"/>
    </row>
    <row r="614" customHeight="1" spans="2:29">
      <c r="B614" s="57"/>
      <c r="C614" s="55"/>
      <c r="D614" s="101"/>
      <c r="E614" s="57"/>
      <c r="F614" s="58"/>
      <c r="G614" s="55"/>
      <c r="H614" s="59"/>
      <c r="I614" s="57"/>
      <c r="J614" s="57"/>
      <c r="K614" s="57"/>
      <c r="L614" s="57"/>
      <c r="M614" s="57"/>
      <c r="N614" s="78"/>
      <c r="O614" s="116"/>
      <c r="P614" s="117"/>
      <c r="Q614" s="78"/>
      <c r="R614" s="78"/>
      <c r="S614" s="78"/>
      <c r="T614" s="78"/>
      <c r="U614" s="86"/>
      <c r="V614" s="86"/>
      <c r="W614" s="86"/>
      <c r="X614" s="86"/>
      <c r="Y614" s="86"/>
      <c r="Z614" s="86"/>
      <c r="AA614" s="86"/>
      <c r="AB614" s="86"/>
      <c r="AC614" s="86"/>
    </row>
    <row r="615" customHeight="1" spans="2:29">
      <c r="B615" s="57"/>
      <c r="C615" s="55"/>
      <c r="D615" s="101"/>
      <c r="E615" s="57"/>
      <c r="F615" s="58"/>
      <c r="G615" s="55"/>
      <c r="H615" s="59"/>
      <c r="I615" s="57"/>
      <c r="J615" s="57"/>
      <c r="K615" s="57"/>
      <c r="L615" s="57"/>
      <c r="M615" s="57"/>
      <c r="N615" s="78"/>
      <c r="O615" s="116"/>
      <c r="P615" s="117"/>
      <c r="Q615" s="78"/>
      <c r="R615" s="78"/>
      <c r="S615" s="78"/>
      <c r="T615" s="78"/>
      <c r="U615" s="86"/>
      <c r="V615" s="86"/>
      <c r="W615" s="86"/>
      <c r="X615" s="86"/>
      <c r="Y615" s="86"/>
      <c r="Z615" s="86"/>
      <c r="AA615" s="86"/>
      <c r="AB615" s="86"/>
      <c r="AC615" s="86"/>
    </row>
    <row r="616" customHeight="1" spans="2:29">
      <c r="B616" s="57"/>
      <c r="C616" s="55"/>
      <c r="D616" s="101"/>
      <c r="E616" s="57"/>
      <c r="F616" s="58"/>
      <c r="G616" s="55"/>
      <c r="H616" s="59"/>
      <c r="I616" s="57"/>
      <c r="J616" s="57"/>
      <c r="K616" s="57"/>
      <c r="L616" s="57"/>
      <c r="M616" s="57"/>
      <c r="N616" s="78"/>
      <c r="O616" s="116"/>
      <c r="P616" s="117"/>
      <c r="Q616" s="78"/>
      <c r="R616" s="78"/>
      <c r="S616" s="78"/>
      <c r="T616" s="78"/>
      <c r="U616" s="86"/>
      <c r="V616" s="86"/>
      <c r="W616" s="86"/>
      <c r="X616" s="86"/>
      <c r="Y616" s="86"/>
      <c r="Z616" s="86"/>
      <c r="AA616" s="86"/>
      <c r="AB616" s="86"/>
      <c r="AC616" s="86"/>
    </row>
    <row r="617" customHeight="1" spans="2:29">
      <c r="B617" s="57"/>
      <c r="C617" s="55"/>
      <c r="D617" s="101"/>
      <c r="E617" s="57"/>
      <c r="F617" s="58"/>
      <c r="G617" s="55"/>
      <c r="H617" s="59"/>
      <c r="I617" s="57"/>
      <c r="J617" s="57"/>
      <c r="K617" s="57"/>
      <c r="L617" s="57"/>
      <c r="M617" s="57"/>
      <c r="N617" s="78"/>
      <c r="O617" s="116"/>
      <c r="P617" s="117"/>
      <c r="Q617" s="78"/>
      <c r="R617" s="78"/>
      <c r="S617" s="78"/>
      <c r="T617" s="78"/>
      <c r="U617" s="86"/>
      <c r="V617" s="86"/>
      <c r="W617" s="86"/>
      <c r="X617" s="86"/>
      <c r="Y617" s="86"/>
      <c r="Z617" s="86"/>
      <c r="AA617" s="86"/>
      <c r="AB617" s="86"/>
      <c r="AC617" s="86"/>
    </row>
    <row r="618" customHeight="1" spans="2:29">
      <c r="B618" s="57"/>
      <c r="C618" s="55"/>
      <c r="D618" s="101"/>
      <c r="E618" s="57"/>
      <c r="F618" s="58"/>
      <c r="G618" s="55"/>
      <c r="H618" s="59"/>
      <c r="I618" s="57"/>
      <c r="J618" s="57"/>
      <c r="K618" s="57"/>
      <c r="L618" s="57"/>
      <c r="M618" s="57"/>
      <c r="N618" s="78"/>
      <c r="O618" s="116"/>
      <c r="P618" s="117"/>
      <c r="Q618" s="78"/>
      <c r="R618" s="78"/>
      <c r="S618" s="78"/>
      <c r="T618" s="78"/>
      <c r="U618" s="86"/>
      <c r="V618" s="86"/>
      <c r="W618" s="86"/>
      <c r="X618" s="86"/>
      <c r="Y618" s="86"/>
      <c r="Z618" s="86"/>
      <c r="AA618" s="86"/>
      <c r="AB618" s="86"/>
      <c r="AC618" s="86"/>
    </row>
    <row r="619" customHeight="1" spans="2:29">
      <c r="B619" s="57"/>
      <c r="C619" s="55"/>
      <c r="D619" s="101"/>
      <c r="E619" s="57"/>
      <c r="F619" s="58"/>
      <c r="G619" s="55"/>
      <c r="H619" s="59"/>
      <c r="I619" s="57"/>
      <c r="J619" s="57"/>
      <c r="K619" s="57"/>
      <c r="L619" s="57"/>
      <c r="M619" s="57"/>
      <c r="N619" s="78"/>
      <c r="O619" s="116"/>
      <c r="P619" s="117"/>
      <c r="Q619" s="78"/>
      <c r="R619" s="78"/>
      <c r="S619" s="78"/>
      <c r="T619" s="78"/>
      <c r="U619" s="86"/>
      <c r="V619" s="86"/>
      <c r="W619" s="86"/>
      <c r="X619" s="86"/>
      <c r="Y619" s="86"/>
      <c r="Z619" s="86"/>
      <c r="AA619" s="86"/>
      <c r="AB619" s="86"/>
      <c r="AC619" s="86"/>
    </row>
    <row r="620" customHeight="1" spans="2:29">
      <c r="B620" s="57"/>
      <c r="C620" s="55"/>
      <c r="D620" s="101"/>
      <c r="E620" s="57"/>
      <c r="F620" s="58"/>
      <c r="G620" s="55"/>
      <c r="H620" s="59"/>
      <c r="I620" s="57"/>
      <c r="J620" s="57"/>
      <c r="K620" s="57"/>
      <c r="L620" s="57"/>
      <c r="M620" s="57"/>
      <c r="N620" s="78"/>
      <c r="O620" s="116"/>
      <c r="P620" s="117"/>
      <c r="Q620" s="78"/>
      <c r="R620" s="78"/>
      <c r="S620" s="78"/>
      <c r="T620" s="78"/>
      <c r="U620" s="86"/>
      <c r="V620" s="86"/>
      <c r="W620" s="86"/>
      <c r="X620" s="86"/>
      <c r="Y620" s="86"/>
      <c r="Z620" s="86"/>
      <c r="AA620" s="86"/>
      <c r="AB620" s="86"/>
      <c r="AC620" s="86"/>
    </row>
    <row r="621" customHeight="1" spans="2:29">
      <c r="B621" s="57"/>
      <c r="C621" s="55"/>
      <c r="D621" s="101"/>
      <c r="E621" s="57"/>
      <c r="F621" s="58"/>
      <c r="G621" s="55"/>
      <c r="H621" s="59"/>
      <c r="I621" s="57"/>
      <c r="J621" s="57"/>
      <c r="K621" s="57"/>
      <c r="L621" s="57"/>
      <c r="M621" s="57"/>
      <c r="N621" s="78"/>
      <c r="O621" s="116"/>
      <c r="P621" s="117"/>
      <c r="Q621" s="78"/>
      <c r="R621" s="78"/>
      <c r="S621" s="78"/>
      <c r="T621" s="78"/>
      <c r="U621" s="86"/>
      <c r="V621" s="86"/>
      <c r="W621" s="86"/>
      <c r="X621" s="86"/>
      <c r="Y621" s="86"/>
      <c r="Z621" s="86"/>
      <c r="AA621" s="86"/>
      <c r="AB621" s="86"/>
      <c r="AC621" s="86"/>
    </row>
    <row r="622" customHeight="1" spans="2:29">
      <c r="B622" s="57"/>
      <c r="C622" s="55"/>
      <c r="D622" s="101"/>
      <c r="E622" s="57"/>
      <c r="F622" s="58"/>
      <c r="G622" s="55"/>
      <c r="H622" s="59"/>
      <c r="I622" s="57"/>
      <c r="J622" s="57"/>
      <c r="K622" s="57"/>
      <c r="L622" s="57"/>
      <c r="M622" s="57"/>
      <c r="N622" s="78"/>
      <c r="O622" s="116"/>
      <c r="P622" s="117"/>
      <c r="Q622" s="78"/>
      <c r="R622" s="78"/>
      <c r="S622" s="78"/>
      <c r="T622" s="78"/>
      <c r="U622" s="86"/>
      <c r="V622" s="86"/>
      <c r="W622" s="86"/>
      <c r="X622" s="86"/>
      <c r="Y622" s="86"/>
      <c r="Z622" s="86"/>
      <c r="AA622" s="86"/>
      <c r="AB622" s="86"/>
      <c r="AC622" s="86"/>
    </row>
    <row r="623" customHeight="1" spans="2:29">
      <c r="B623" s="57"/>
      <c r="C623" s="55"/>
      <c r="D623" s="101"/>
      <c r="E623" s="57"/>
      <c r="F623" s="58"/>
      <c r="G623" s="55"/>
      <c r="H623" s="59"/>
      <c r="I623" s="57"/>
      <c r="J623" s="57"/>
      <c r="K623" s="57"/>
      <c r="L623" s="57"/>
      <c r="M623" s="57"/>
      <c r="N623" s="78"/>
      <c r="O623" s="116"/>
      <c r="P623" s="117"/>
      <c r="Q623" s="78"/>
      <c r="R623" s="78"/>
      <c r="S623" s="78"/>
      <c r="T623" s="78"/>
      <c r="U623" s="86"/>
      <c r="V623" s="86"/>
      <c r="W623" s="86"/>
      <c r="X623" s="86"/>
      <c r="Y623" s="86"/>
      <c r="Z623" s="86"/>
      <c r="AA623" s="86"/>
      <c r="AB623" s="86"/>
      <c r="AC623" s="86"/>
    </row>
    <row r="624" customHeight="1" spans="2:29">
      <c r="B624" s="57"/>
      <c r="C624" s="55"/>
      <c r="D624" s="101"/>
      <c r="E624" s="57"/>
      <c r="F624" s="58"/>
      <c r="G624" s="55"/>
      <c r="H624" s="59"/>
      <c r="I624" s="57"/>
      <c r="J624" s="57"/>
      <c r="K624" s="57"/>
      <c r="L624" s="57"/>
      <c r="M624" s="57"/>
      <c r="N624" s="78"/>
      <c r="O624" s="116"/>
      <c r="P624" s="117"/>
      <c r="Q624" s="78"/>
      <c r="R624" s="78"/>
      <c r="S624" s="78"/>
      <c r="T624" s="78"/>
      <c r="U624" s="86"/>
      <c r="V624" s="86"/>
      <c r="W624" s="86"/>
      <c r="X624" s="86"/>
      <c r="Y624" s="86"/>
      <c r="Z624" s="86"/>
      <c r="AA624" s="86"/>
      <c r="AB624" s="86"/>
      <c r="AC624" s="86"/>
    </row>
    <row r="625" customHeight="1" spans="2:29">
      <c r="B625" s="57"/>
      <c r="C625" s="55"/>
      <c r="D625" s="101"/>
      <c r="E625" s="57"/>
      <c r="F625" s="58"/>
      <c r="G625" s="55"/>
      <c r="H625" s="59"/>
      <c r="I625" s="57"/>
      <c r="J625" s="57"/>
      <c r="K625" s="57"/>
      <c r="L625" s="57"/>
      <c r="M625" s="57"/>
      <c r="N625" s="78"/>
      <c r="O625" s="116"/>
      <c r="P625" s="117"/>
      <c r="Q625" s="78"/>
      <c r="R625" s="78"/>
      <c r="S625" s="78"/>
      <c r="T625" s="78"/>
      <c r="U625" s="86"/>
      <c r="V625" s="86"/>
      <c r="W625" s="86"/>
      <c r="X625" s="86"/>
      <c r="Y625" s="86"/>
      <c r="Z625" s="86"/>
      <c r="AA625" s="86"/>
      <c r="AB625" s="86"/>
      <c r="AC625" s="86"/>
    </row>
    <row r="626" customHeight="1" spans="2:29">
      <c r="B626" s="57"/>
      <c r="C626" s="55"/>
      <c r="D626" s="101"/>
      <c r="E626" s="57"/>
      <c r="F626" s="58"/>
      <c r="G626" s="55"/>
      <c r="H626" s="59"/>
      <c r="I626" s="57"/>
      <c r="J626" s="57"/>
      <c r="K626" s="57"/>
      <c r="L626" s="57"/>
      <c r="M626" s="57"/>
      <c r="N626" s="78"/>
      <c r="O626" s="116"/>
      <c r="P626" s="117"/>
      <c r="Q626" s="78"/>
      <c r="R626" s="78"/>
      <c r="S626" s="78"/>
      <c r="T626" s="78"/>
      <c r="U626" s="86"/>
      <c r="V626" s="86"/>
      <c r="W626" s="86"/>
      <c r="X626" s="86"/>
      <c r="Y626" s="86"/>
      <c r="Z626" s="86"/>
      <c r="AA626" s="86"/>
      <c r="AB626" s="86"/>
      <c r="AC626" s="86"/>
    </row>
    <row r="627" customHeight="1" spans="2:29">
      <c r="B627" s="57"/>
      <c r="C627" s="55"/>
      <c r="D627" s="101"/>
      <c r="E627" s="57"/>
      <c r="F627" s="58"/>
      <c r="G627" s="55"/>
      <c r="H627" s="59"/>
      <c r="I627" s="57"/>
      <c r="J627" s="57"/>
      <c r="K627" s="57"/>
      <c r="L627" s="57"/>
      <c r="M627" s="57"/>
      <c r="N627" s="78"/>
      <c r="O627" s="116"/>
      <c r="P627" s="117"/>
      <c r="Q627" s="78"/>
      <c r="R627" s="78"/>
      <c r="S627" s="78"/>
      <c r="T627" s="78"/>
      <c r="U627" s="86"/>
      <c r="V627" s="86"/>
      <c r="W627" s="86"/>
      <c r="X627" s="86"/>
      <c r="Y627" s="86"/>
      <c r="Z627" s="86"/>
      <c r="AA627" s="86"/>
      <c r="AB627" s="86"/>
      <c r="AC627" s="86"/>
    </row>
    <row r="628" customHeight="1" spans="2:29">
      <c r="B628" s="57"/>
      <c r="C628" s="55"/>
      <c r="D628" s="101"/>
      <c r="E628" s="57"/>
      <c r="F628" s="58"/>
      <c r="G628" s="55"/>
      <c r="H628" s="59"/>
      <c r="I628" s="57"/>
      <c r="J628" s="57"/>
      <c r="K628" s="57"/>
      <c r="L628" s="57"/>
      <c r="M628" s="57"/>
      <c r="N628" s="78"/>
      <c r="O628" s="116"/>
      <c r="P628" s="117"/>
      <c r="Q628" s="78"/>
      <c r="R628" s="78"/>
      <c r="S628" s="78"/>
      <c r="T628" s="78"/>
      <c r="U628" s="86"/>
      <c r="V628" s="86"/>
      <c r="W628" s="86"/>
      <c r="X628" s="86"/>
      <c r="Y628" s="86"/>
      <c r="Z628" s="86"/>
      <c r="AA628" s="86"/>
      <c r="AB628" s="86"/>
      <c r="AC628" s="86"/>
    </row>
    <row r="629" customHeight="1" spans="2:29">
      <c r="B629" s="57"/>
      <c r="C629" s="55"/>
      <c r="D629" s="101"/>
      <c r="E629" s="57"/>
      <c r="F629" s="58"/>
      <c r="G629" s="55"/>
      <c r="H629" s="59"/>
      <c r="I629" s="57"/>
      <c r="J629" s="57"/>
      <c r="K629" s="57"/>
      <c r="L629" s="57"/>
      <c r="M629" s="57"/>
      <c r="N629" s="78"/>
      <c r="O629" s="116"/>
      <c r="P629" s="117"/>
      <c r="Q629" s="78"/>
      <c r="R629" s="78"/>
      <c r="S629" s="78"/>
      <c r="T629" s="78"/>
      <c r="U629" s="86"/>
      <c r="V629" s="86"/>
      <c r="W629" s="86"/>
      <c r="X629" s="86"/>
      <c r="Y629" s="86"/>
      <c r="Z629" s="86"/>
      <c r="AA629" s="86"/>
      <c r="AB629" s="86"/>
      <c r="AC629" s="86"/>
    </row>
    <row r="630" customHeight="1" spans="2:29">
      <c r="B630" s="57"/>
      <c r="C630" s="55"/>
      <c r="D630" s="101"/>
      <c r="E630" s="57"/>
      <c r="F630" s="58"/>
      <c r="G630" s="55"/>
      <c r="H630" s="59"/>
      <c r="I630" s="57"/>
      <c r="J630" s="57"/>
      <c r="K630" s="57"/>
      <c r="L630" s="57"/>
      <c r="M630" s="57"/>
      <c r="N630" s="78"/>
      <c r="O630" s="116"/>
      <c r="P630" s="117"/>
      <c r="Q630" s="78"/>
      <c r="R630" s="78"/>
      <c r="S630" s="78"/>
      <c r="T630" s="78"/>
      <c r="U630" s="86"/>
      <c r="V630" s="86"/>
      <c r="W630" s="86"/>
      <c r="X630" s="86"/>
      <c r="Y630" s="86"/>
      <c r="Z630" s="86"/>
      <c r="AA630" s="86"/>
      <c r="AB630" s="86"/>
      <c r="AC630" s="86"/>
    </row>
    <row r="631" customHeight="1" spans="2:29">
      <c r="B631" s="57"/>
      <c r="C631" s="55"/>
      <c r="D631" s="101"/>
      <c r="E631" s="57"/>
      <c r="F631" s="58"/>
      <c r="G631" s="55"/>
      <c r="H631" s="59"/>
      <c r="I631" s="57"/>
      <c r="J631" s="57"/>
      <c r="K631" s="57"/>
      <c r="L631" s="57"/>
      <c r="M631" s="57"/>
      <c r="N631" s="78"/>
      <c r="O631" s="116"/>
      <c r="P631" s="117"/>
      <c r="Q631" s="78"/>
      <c r="R631" s="78"/>
      <c r="S631" s="78"/>
      <c r="T631" s="78"/>
      <c r="U631" s="86"/>
      <c r="V631" s="86"/>
      <c r="W631" s="86"/>
      <c r="X631" s="86"/>
      <c r="Y631" s="86"/>
      <c r="Z631" s="86"/>
      <c r="AA631" s="86"/>
      <c r="AB631" s="86"/>
      <c r="AC631" s="86"/>
    </row>
    <row r="632" customHeight="1" spans="2:29">
      <c r="B632" s="57"/>
      <c r="C632" s="55"/>
      <c r="D632" s="101"/>
      <c r="E632" s="57"/>
      <c r="F632" s="58"/>
      <c r="G632" s="55"/>
      <c r="H632" s="59"/>
      <c r="I632" s="57"/>
      <c r="J632" s="57"/>
      <c r="K632" s="57"/>
      <c r="L632" s="57"/>
      <c r="M632" s="57"/>
      <c r="N632" s="78"/>
      <c r="O632" s="116"/>
      <c r="P632" s="117"/>
      <c r="Q632" s="78"/>
      <c r="R632" s="78"/>
      <c r="S632" s="78"/>
      <c r="T632" s="78"/>
      <c r="U632" s="86"/>
      <c r="V632" s="86"/>
      <c r="W632" s="86"/>
      <c r="X632" s="86"/>
      <c r="Y632" s="86"/>
      <c r="Z632" s="86"/>
      <c r="AA632" s="86"/>
      <c r="AB632" s="86"/>
      <c r="AC632" s="86"/>
    </row>
    <row r="633" customHeight="1" spans="2:29">
      <c r="B633" s="57"/>
      <c r="C633" s="55"/>
      <c r="D633" s="101"/>
      <c r="E633" s="57"/>
      <c r="F633" s="58"/>
      <c r="G633" s="55"/>
      <c r="H633" s="59"/>
      <c r="I633" s="57"/>
      <c r="J633" s="57"/>
      <c r="K633" s="57"/>
      <c r="L633" s="57"/>
      <c r="M633" s="57"/>
      <c r="N633" s="78"/>
      <c r="O633" s="116"/>
      <c r="P633" s="117"/>
      <c r="Q633" s="78"/>
      <c r="R633" s="78"/>
      <c r="S633" s="78"/>
      <c r="T633" s="78"/>
      <c r="U633" s="86"/>
      <c r="V633" s="86"/>
      <c r="W633" s="86"/>
      <c r="X633" s="86"/>
      <c r="Y633" s="86"/>
      <c r="Z633" s="86"/>
      <c r="AA633" s="86"/>
      <c r="AB633" s="86"/>
      <c r="AC633" s="86"/>
    </row>
    <row r="634" customHeight="1" spans="2:29">
      <c r="B634" s="57"/>
      <c r="C634" s="55"/>
      <c r="D634" s="101"/>
      <c r="E634" s="57"/>
      <c r="F634" s="58"/>
      <c r="G634" s="55"/>
      <c r="H634" s="59"/>
      <c r="I634" s="57"/>
      <c r="J634" s="57"/>
      <c r="K634" s="57"/>
      <c r="L634" s="57"/>
      <c r="M634" s="57"/>
      <c r="N634" s="78"/>
      <c r="O634" s="116"/>
      <c r="P634" s="117"/>
      <c r="Q634" s="78"/>
      <c r="R634" s="78"/>
      <c r="S634" s="78"/>
      <c r="T634" s="78"/>
      <c r="U634" s="86"/>
      <c r="V634" s="86"/>
      <c r="W634" s="86"/>
      <c r="X634" s="86"/>
      <c r="Y634" s="86"/>
      <c r="Z634" s="86"/>
      <c r="AA634" s="86"/>
      <c r="AB634" s="86"/>
      <c r="AC634" s="86"/>
    </row>
    <row r="635" customHeight="1" spans="2:29">
      <c r="B635" s="57"/>
      <c r="C635" s="55"/>
      <c r="D635" s="101"/>
      <c r="E635" s="57"/>
      <c r="F635" s="58"/>
      <c r="G635" s="55"/>
      <c r="H635" s="59"/>
      <c r="I635" s="57"/>
      <c r="J635" s="57"/>
      <c r="K635" s="57"/>
      <c r="L635" s="57"/>
      <c r="M635" s="57"/>
      <c r="N635" s="78"/>
      <c r="O635" s="116"/>
      <c r="P635" s="117"/>
      <c r="Q635" s="78"/>
      <c r="R635" s="78"/>
      <c r="S635" s="78"/>
      <c r="T635" s="78"/>
      <c r="U635" s="86"/>
      <c r="V635" s="86"/>
      <c r="W635" s="86"/>
      <c r="X635" s="86"/>
      <c r="Y635" s="86"/>
      <c r="Z635" s="86"/>
      <c r="AA635" s="86"/>
      <c r="AB635" s="86"/>
      <c r="AC635" s="86"/>
    </row>
    <row r="636" customHeight="1" spans="2:29">
      <c r="B636" s="57"/>
      <c r="C636" s="55"/>
      <c r="D636" s="101"/>
      <c r="E636" s="57"/>
      <c r="F636" s="58"/>
      <c r="G636" s="55"/>
      <c r="H636" s="59"/>
      <c r="I636" s="57"/>
      <c r="J636" s="57"/>
      <c r="K636" s="57"/>
      <c r="L636" s="57"/>
      <c r="M636" s="57"/>
      <c r="N636" s="78"/>
      <c r="O636" s="116"/>
      <c r="P636" s="117"/>
      <c r="Q636" s="78"/>
      <c r="R636" s="78"/>
      <c r="S636" s="78"/>
      <c r="T636" s="78"/>
      <c r="U636" s="86"/>
      <c r="V636" s="86"/>
      <c r="W636" s="86"/>
      <c r="X636" s="86"/>
      <c r="Y636" s="86"/>
      <c r="Z636" s="86"/>
      <c r="AA636" s="86"/>
      <c r="AB636" s="86"/>
      <c r="AC636" s="86"/>
    </row>
    <row r="637" customHeight="1" spans="2:29">
      <c r="B637" s="57"/>
      <c r="C637" s="55"/>
      <c r="D637" s="101"/>
      <c r="E637" s="57"/>
      <c r="F637" s="58"/>
      <c r="G637" s="55"/>
      <c r="H637" s="59"/>
      <c r="I637" s="57"/>
      <c r="J637" s="57"/>
      <c r="K637" s="57"/>
      <c r="L637" s="57"/>
      <c r="M637" s="57"/>
      <c r="N637" s="78"/>
      <c r="O637" s="116"/>
      <c r="P637" s="117"/>
      <c r="Q637" s="78"/>
      <c r="R637" s="78"/>
      <c r="S637" s="78"/>
      <c r="T637" s="78"/>
      <c r="U637" s="86"/>
      <c r="V637" s="86"/>
      <c r="W637" s="86"/>
      <c r="X637" s="86"/>
      <c r="Y637" s="86"/>
      <c r="Z637" s="86"/>
      <c r="AA637" s="86"/>
      <c r="AB637" s="86"/>
      <c r="AC637" s="86"/>
    </row>
    <row r="638" customHeight="1" spans="2:29">
      <c r="B638" s="57"/>
      <c r="C638" s="55"/>
      <c r="D638" s="101"/>
      <c r="E638" s="57"/>
      <c r="F638" s="58"/>
      <c r="G638" s="55"/>
      <c r="H638" s="59"/>
      <c r="I638" s="57"/>
      <c r="J638" s="57"/>
      <c r="K638" s="57"/>
      <c r="L638" s="57"/>
      <c r="M638" s="57"/>
      <c r="N638" s="78"/>
      <c r="O638" s="116"/>
      <c r="P638" s="117"/>
      <c r="Q638" s="78"/>
      <c r="R638" s="78"/>
      <c r="S638" s="78"/>
      <c r="T638" s="78"/>
      <c r="U638" s="86"/>
      <c r="V638" s="86"/>
      <c r="W638" s="86"/>
      <c r="X638" s="86"/>
      <c r="Y638" s="86"/>
      <c r="Z638" s="86"/>
      <c r="AA638" s="86"/>
      <c r="AB638" s="86"/>
      <c r="AC638" s="86"/>
    </row>
    <row r="639" customHeight="1" spans="2:29">
      <c r="B639" s="57"/>
      <c r="C639" s="55"/>
      <c r="D639" s="101"/>
      <c r="E639" s="57"/>
      <c r="F639" s="58"/>
      <c r="G639" s="55"/>
      <c r="H639" s="59"/>
      <c r="I639" s="57"/>
      <c r="J639" s="57"/>
      <c r="K639" s="57"/>
      <c r="L639" s="57"/>
      <c r="M639" s="57"/>
      <c r="N639" s="78"/>
      <c r="O639" s="116"/>
      <c r="P639" s="117"/>
      <c r="Q639" s="78"/>
      <c r="R639" s="78"/>
      <c r="S639" s="78"/>
      <c r="T639" s="78"/>
      <c r="U639" s="86"/>
      <c r="V639" s="86"/>
      <c r="W639" s="86"/>
      <c r="X639" s="86"/>
      <c r="Y639" s="86"/>
      <c r="Z639" s="86"/>
      <c r="AA639" s="86"/>
      <c r="AB639" s="86"/>
      <c r="AC639" s="86"/>
    </row>
    <row r="640" customHeight="1" spans="2:29">
      <c r="B640" s="57"/>
      <c r="C640" s="55"/>
      <c r="D640" s="101"/>
      <c r="E640" s="57"/>
      <c r="F640" s="58"/>
      <c r="G640" s="55"/>
      <c r="H640" s="59"/>
      <c r="I640" s="57"/>
      <c r="J640" s="57"/>
      <c r="K640" s="57"/>
      <c r="L640" s="57"/>
      <c r="M640" s="57"/>
      <c r="N640" s="78"/>
      <c r="O640" s="116"/>
      <c r="P640" s="117"/>
      <c r="Q640" s="78"/>
      <c r="R640" s="78"/>
      <c r="S640" s="78"/>
      <c r="T640" s="78"/>
      <c r="U640" s="86"/>
      <c r="V640" s="86"/>
      <c r="W640" s="86"/>
      <c r="X640" s="86"/>
      <c r="Y640" s="86"/>
      <c r="Z640" s="86"/>
      <c r="AA640" s="86"/>
      <c r="AB640" s="86"/>
      <c r="AC640" s="86"/>
    </row>
    <row r="641" customHeight="1" spans="2:29">
      <c r="B641" s="57"/>
      <c r="C641" s="55"/>
      <c r="D641" s="101"/>
      <c r="E641" s="57"/>
      <c r="F641" s="58"/>
      <c r="G641" s="55"/>
      <c r="H641" s="59"/>
      <c r="I641" s="57"/>
      <c r="J641" s="57"/>
      <c r="K641" s="57"/>
      <c r="L641" s="57"/>
      <c r="M641" s="57"/>
      <c r="N641" s="78"/>
      <c r="O641" s="116"/>
      <c r="P641" s="117"/>
      <c r="Q641" s="78"/>
      <c r="R641" s="78"/>
      <c r="S641" s="78"/>
      <c r="T641" s="78"/>
      <c r="U641" s="86"/>
      <c r="V641" s="86"/>
      <c r="W641" s="86"/>
      <c r="X641" s="86"/>
      <c r="Y641" s="86"/>
      <c r="Z641" s="86"/>
      <c r="AA641" s="86"/>
      <c r="AB641" s="86"/>
      <c r="AC641" s="86"/>
    </row>
    <row r="642" customHeight="1" spans="2:29">
      <c r="B642" s="57"/>
      <c r="C642" s="55"/>
      <c r="D642" s="101"/>
      <c r="E642" s="57"/>
      <c r="F642" s="58"/>
      <c r="G642" s="55"/>
      <c r="H642" s="59"/>
      <c r="I642" s="57"/>
      <c r="J642" s="57"/>
      <c r="K642" s="57"/>
      <c r="L642" s="57"/>
      <c r="M642" s="57"/>
      <c r="N642" s="78"/>
      <c r="O642" s="116"/>
      <c r="P642" s="117"/>
      <c r="Q642" s="78"/>
      <c r="R642" s="78"/>
      <c r="S642" s="78"/>
      <c r="T642" s="78"/>
      <c r="U642" s="86"/>
      <c r="V642" s="86"/>
      <c r="W642" s="86"/>
      <c r="X642" s="86"/>
      <c r="Y642" s="86"/>
      <c r="Z642" s="86"/>
      <c r="AA642" s="86"/>
      <c r="AB642" s="86"/>
      <c r="AC642" s="86"/>
    </row>
    <row r="643" customHeight="1" spans="2:29">
      <c r="B643" s="57"/>
      <c r="C643" s="55"/>
      <c r="D643" s="101"/>
      <c r="E643" s="57"/>
      <c r="F643" s="58"/>
      <c r="G643" s="55"/>
      <c r="H643" s="59"/>
      <c r="I643" s="57"/>
      <c r="J643" s="57"/>
      <c r="K643" s="57"/>
      <c r="L643" s="57"/>
      <c r="M643" s="57"/>
      <c r="N643" s="78"/>
      <c r="O643" s="116"/>
      <c r="P643" s="117"/>
      <c r="Q643" s="78"/>
      <c r="R643" s="78"/>
      <c r="S643" s="78"/>
      <c r="T643" s="78"/>
      <c r="U643" s="86"/>
      <c r="V643" s="86"/>
      <c r="W643" s="86"/>
      <c r="X643" s="86"/>
      <c r="Y643" s="86"/>
      <c r="Z643" s="86"/>
      <c r="AA643" s="86"/>
      <c r="AB643" s="86"/>
      <c r="AC643" s="86"/>
    </row>
    <row r="644" customHeight="1" spans="2:29">
      <c r="B644" s="57"/>
      <c r="C644" s="55"/>
      <c r="D644" s="101"/>
      <c r="E644" s="57"/>
      <c r="F644" s="58"/>
      <c r="G644" s="55"/>
      <c r="H644" s="59"/>
      <c r="I644" s="57"/>
      <c r="J644" s="57"/>
      <c r="K644" s="57"/>
      <c r="L644" s="57"/>
      <c r="M644" s="57"/>
      <c r="N644" s="78"/>
      <c r="O644" s="116"/>
      <c r="P644" s="117"/>
      <c r="Q644" s="78"/>
      <c r="R644" s="78"/>
      <c r="S644" s="78"/>
      <c r="T644" s="78"/>
      <c r="U644" s="86"/>
      <c r="V644" s="86"/>
      <c r="W644" s="86"/>
      <c r="X644" s="86"/>
      <c r="Y644" s="86"/>
      <c r="Z644" s="86"/>
      <c r="AA644" s="86"/>
      <c r="AB644" s="86"/>
      <c r="AC644" s="86"/>
    </row>
    <row r="645" customHeight="1" spans="2:29">
      <c r="B645" s="57"/>
      <c r="C645" s="55"/>
      <c r="D645" s="101"/>
      <c r="E645" s="57"/>
      <c r="F645" s="58"/>
      <c r="G645" s="55"/>
      <c r="H645" s="59"/>
      <c r="I645" s="57"/>
      <c r="J645" s="57"/>
      <c r="K645" s="57"/>
      <c r="L645" s="57"/>
      <c r="M645" s="57"/>
      <c r="N645" s="78"/>
      <c r="O645" s="116"/>
      <c r="P645" s="117"/>
      <c r="Q645" s="78"/>
      <c r="R645" s="78"/>
      <c r="S645" s="78"/>
      <c r="T645" s="78"/>
      <c r="U645" s="86"/>
      <c r="V645" s="86"/>
      <c r="W645" s="86"/>
      <c r="X645" s="86"/>
      <c r="Y645" s="86"/>
      <c r="Z645" s="86"/>
      <c r="AA645" s="86"/>
      <c r="AB645" s="86"/>
      <c r="AC645" s="86"/>
    </row>
    <row r="646" customHeight="1" spans="2:29">
      <c r="B646" s="57"/>
      <c r="C646" s="55"/>
      <c r="D646" s="101"/>
      <c r="E646" s="57"/>
      <c r="F646" s="58"/>
      <c r="G646" s="55"/>
      <c r="H646" s="59"/>
      <c r="I646" s="57"/>
      <c r="J646" s="57"/>
      <c r="K646" s="57"/>
      <c r="L646" s="57"/>
      <c r="M646" s="57"/>
      <c r="N646" s="78"/>
      <c r="O646" s="116"/>
      <c r="P646" s="117"/>
      <c r="Q646" s="78"/>
      <c r="R646" s="78"/>
      <c r="S646" s="78"/>
      <c r="T646" s="78"/>
      <c r="U646" s="86"/>
      <c r="V646" s="86"/>
      <c r="W646" s="86"/>
      <c r="X646" s="86"/>
      <c r="Y646" s="86"/>
      <c r="Z646" s="86"/>
      <c r="AA646" s="86"/>
      <c r="AB646" s="86"/>
      <c r="AC646" s="86"/>
    </row>
    <row r="647" customHeight="1" spans="2:29">
      <c r="B647" s="57"/>
      <c r="C647" s="55"/>
      <c r="D647" s="101"/>
      <c r="E647" s="57"/>
      <c r="F647" s="58"/>
      <c r="G647" s="55"/>
      <c r="H647" s="59"/>
      <c r="I647" s="57"/>
      <c r="J647" s="57"/>
      <c r="K647" s="57"/>
      <c r="L647" s="57"/>
      <c r="M647" s="57"/>
      <c r="N647" s="78"/>
      <c r="O647" s="116"/>
      <c r="P647" s="117"/>
      <c r="Q647" s="78"/>
      <c r="R647" s="78"/>
      <c r="S647" s="78"/>
      <c r="T647" s="78"/>
      <c r="U647" s="86"/>
      <c r="V647" s="86"/>
      <c r="W647" s="86"/>
      <c r="X647" s="86"/>
      <c r="Y647" s="86"/>
      <c r="Z647" s="86"/>
      <c r="AA647" s="86"/>
      <c r="AB647" s="86"/>
      <c r="AC647" s="86"/>
    </row>
    <row r="648" customHeight="1" spans="2:29">
      <c r="B648" s="57"/>
      <c r="C648" s="55"/>
      <c r="D648" s="101"/>
      <c r="E648" s="57"/>
      <c r="F648" s="58"/>
      <c r="G648" s="55"/>
      <c r="H648" s="59"/>
      <c r="I648" s="57"/>
      <c r="J648" s="57"/>
      <c r="K648" s="57"/>
      <c r="L648" s="57"/>
      <c r="M648" s="57"/>
      <c r="N648" s="78"/>
      <c r="O648" s="116"/>
      <c r="P648" s="117"/>
      <c r="Q648" s="78"/>
      <c r="R648" s="78"/>
      <c r="S648" s="78"/>
      <c r="T648" s="78"/>
      <c r="U648" s="86"/>
      <c r="V648" s="86"/>
      <c r="W648" s="86"/>
      <c r="X648" s="86"/>
      <c r="Y648" s="86"/>
      <c r="Z648" s="86"/>
      <c r="AA648" s="86"/>
      <c r="AB648" s="86"/>
      <c r="AC648" s="86"/>
    </row>
    <row r="649" customHeight="1" spans="2:29">
      <c r="B649" s="57"/>
      <c r="C649" s="55"/>
      <c r="D649" s="101"/>
      <c r="E649" s="57"/>
      <c r="F649" s="58"/>
      <c r="G649" s="55"/>
      <c r="H649" s="59"/>
      <c r="I649" s="57"/>
      <c r="J649" s="57"/>
      <c r="K649" s="57"/>
      <c r="L649" s="57"/>
      <c r="M649" s="57"/>
      <c r="N649" s="78"/>
      <c r="O649" s="116"/>
      <c r="P649" s="117"/>
      <c r="Q649" s="78"/>
      <c r="R649" s="78"/>
      <c r="S649" s="78"/>
      <c r="T649" s="78"/>
      <c r="U649" s="86"/>
      <c r="V649" s="86"/>
      <c r="W649" s="86"/>
      <c r="X649" s="86"/>
      <c r="Y649" s="86"/>
      <c r="Z649" s="86"/>
      <c r="AA649" s="86"/>
      <c r="AB649" s="86"/>
      <c r="AC649" s="86"/>
    </row>
    <row r="650" customHeight="1" spans="2:29">
      <c r="B650" s="57"/>
      <c r="C650" s="55"/>
      <c r="D650" s="101"/>
      <c r="E650" s="57"/>
      <c r="F650" s="58"/>
      <c r="G650" s="55"/>
      <c r="H650" s="59"/>
      <c r="I650" s="57"/>
      <c r="J650" s="57"/>
      <c r="K650" s="57"/>
      <c r="L650" s="57"/>
      <c r="M650" s="57"/>
      <c r="N650" s="78"/>
      <c r="O650" s="116"/>
      <c r="P650" s="117"/>
      <c r="Q650" s="78"/>
      <c r="R650" s="78"/>
      <c r="S650" s="78"/>
      <c r="T650" s="78"/>
      <c r="U650" s="86"/>
      <c r="V650" s="86"/>
      <c r="W650" s="86"/>
      <c r="X650" s="86"/>
      <c r="Y650" s="86"/>
      <c r="Z650" s="86"/>
      <c r="AA650" s="86"/>
      <c r="AB650" s="86"/>
      <c r="AC650" s="86"/>
    </row>
    <row r="651" customHeight="1" spans="2:29">
      <c r="B651" s="57"/>
      <c r="C651" s="55"/>
      <c r="D651" s="101"/>
      <c r="E651" s="57"/>
      <c r="F651" s="58"/>
      <c r="G651" s="55"/>
      <c r="H651" s="59"/>
      <c r="I651" s="57"/>
      <c r="J651" s="57"/>
      <c r="K651" s="57"/>
      <c r="L651" s="57"/>
      <c r="M651" s="57"/>
      <c r="N651" s="78"/>
      <c r="O651" s="116"/>
      <c r="P651" s="117"/>
      <c r="Q651" s="78"/>
      <c r="R651" s="78"/>
      <c r="S651" s="78"/>
      <c r="T651" s="78"/>
      <c r="U651" s="86"/>
      <c r="V651" s="86"/>
      <c r="W651" s="86"/>
      <c r="X651" s="86"/>
      <c r="Y651" s="86"/>
      <c r="Z651" s="86"/>
      <c r="AA651" s="86"/>
      <c r="AB651" s="86"/>
      <c r="AC651" s="86"/>
    </row>
    <row r="652" customHeight="1" spans="2:29">
      <c r="B652" s="57"/>
      <c r="C652" s="55"/>
      <c r="D652" s="101"/>
      <c r="E652" s="57"/>
      <c r="F652" s="58"/>
      <c r="G652" s="55"/>
      <c r="H652" s="59"/>
      <c r="I652" s="57"/>
      <c r="J652" s="57"/>
      <c r="K652" s="57"/>
      <c r="L652" s="57"/>
      <c r="M652" s="57"/>
      <c r="N652" s="78"/>
      <c r="O652" s="116"/>
      <c r="P652" s="117"/>
      <c r="Q652" s="78"/>
      <c r="R652" s="78"/>
      <c r="S652" s="78"/>
      <c r="T652" s="78"/>
      <c r="U652" s="86"/>
      <c r="V652" s="86"/>
      <c r="W652" s="86"/>
      <c r="X652" s="86"/>
      <c r="Y652" s="86"/>
      <c r="Z652" s="86"/>
      <c r="AA652" s="86"/>
      <c r="AB652" s="86"/>
      <c r="AC652" s="86"/>
    </row>
    <row r="653" customHeight="1" spans="2:29">
      <c r="B653" s="57"/>
      <c r="C653" s="55"/>
      <c r="D653" s="101"/>
      <c r="E653" s="57"/>
      <c r="F653" s="58"/>
      <c r="G653" s="55"/>
      <c r="H653" s="59"/>
      <c r="I653" s="57"/>
      <c r="J653" s="57"/>
      <c r="K653" s="57"/>
      <c r="L653" s="57"/>
      <c r="M653" s="57"/>
      <c r="N653" s="78"/>
      <c r="O653" s="116"/>
      <c r="P653" s="117"/>
      <c r="Q653" s="78"/>
      <c r="R653" s="78"/>
      <c r="S653" s="78"/>
      <c r="T653" s="78"/>
      <c r="U653" s="86"/>
      <c r="V653" s="86"/>
      <c r="W653" s="86"/>
      <c r="X653" s="86"/>
      <c r="Y653" s="86"/>
      <c r="Z653" s="86"/>
      <c r="AA653" s="86"/>
      <c r="AB653" s="86"/>
      <c r="AC653" s="86"/>
    </row>
    <row r="654" customHeight="1" spans="2:29">
      <c r="B654" s="57"/>
      <c r="C654" s="55"/>
      <c r="D654" s="101"/>
      <c r="E654" s="57"/>
      <c r="F654" s="58"/>
      <c r="G654" s="55"/>
      <c r="H654" s="59"/>
      <c r="I654" s="57"/>
      <c r="J654" s="57"/>
      <c r="K654" s="57"/>
      <c r="L654" s="57"/>
      <c r="M654" s="57"/>
      <c r="N654" s="78"/>
      <c r="O654" s="116"/>
      <c r="P654" s="117"/>
      <c r="Q654" s="78"/>
      <c r="R654" s="78"/>
      <c r="S654" s="78"/>
      <c r="T654" s="78"/>
      <c r="U654" s="86"/>
      <c r="V654" s="86"/>
      <c r="W654" s="86"/>
      <c r="X654" s="86"/>
      <c r="Y654" s="86"/>
      <c r="Z654" s="86"/>
      <c r="AA654" s="86"/>
      <c r="AB654" s="86"/>
      <c r="AC654" s="86"/>
    </row>
    <row r="655" customHeight="1" spans="2:29">
      <c r="B655" s="57"/>
      <c r="C655" s="55"/>
      <c r="D655" s="101"/>
      <c r="E655" s="57"/>
      <c r="F655" s="58"/>
      <c r="G655" s="55"/>
      <c r="H655" s="59"/>
      <c r="I655" s="57"/>
      <c r="J655" s="57"/>
      <c r="K655" s="57"/>
      <c r="L655" s="57"/>
      <c r="M655" s="57"/>
      <c r="N655" s="78"/>
      <c r="O655" s="116"/>
      <c r="P655" s="117"/>
      <c r="Q655" s="78"/>
      <c r="R655" s="78"/>
      <c r="S655" s="78"/>
      <c r="T655" s="78"/>
      <c r="U655" s="86"/>
      <c r="V655" s="86"/>
      <c r="W655" s="86"/>
      <c r="X655" s="86"/>
      <c r="Y655" s="86"/>
      <c r="Z655" s="86"/>
      <c r="AA655" s="86"/>
      <c r="AB655" s="86"/>
      <c r="AC655" s="86"/>
    </row>
    <row r="656" customHeight="1" spans="2:29">
      <c r="B656" s="57"/>
      <c r="C656" s="55"/>
      <c r="D656" s="101"/>
      <c r="E656" s="57"/>
      <c r="F656" s="58"/>
      <c r="G656" s="55"/>
      <c r="H656" s="59"/>
      <c r="I656" s="57"/>
      <c r="J656" s="57"/>
      <c r="K656" s="57"/>
      <c r="L656" s="57"/>
      <c r="M656" s="57"/>
      <c r="N656" s="78"/>
      <c r="O656" s="116"/>
      <c r="P656" s="117"/>
      <c r="Q656" s="78"/>
      <c r="R656" s="78"/>
      <c r="S656" s="78"/>
      <c r="T656" s="78"/>
      <c r="U656" s="86"/>
      <c r="V656" s="86"/>
      <c r="W656" s="86"/>
      <c r="X656" s="86"/>
      <c r="Y656" s="86"/>
      <c r="Z656" s="86"/>
      <c r="AA656" s="86"/>
      <c r="AB656" s="86"/>
      <c r="AC656" s="86"/>
    </row>
    <row r="657" customHeight="1" spans="2:29">
      <c r="B657" s="57"/>
      <c r="C657" s="55"/>
      <c r="D657" s="101"/>
      <c r="E657" s="57"/>
      <c r="F657" s="58"/>
      <c r="G657" s="55"/>
      <c r="H657" s="59"/>
      <c r="I657" s="57"/>
      <c r="J657" s="57"/>
      <c r="K657" s="57"/>
      <c r="L657" s="57"/>
      <c r="M657" s="57"/>
      <c r="N657" s="78"/>
      <c r="O657" s="116"/>
      <c r="P657" s="117"/>
      <c r="Q657" s="78"/>
      <c r="R657" s="78"/>
      <c r="S657" s="78"/>
      <c r="T657" s="78"/>
      <c r="U657" s="86"/>
      <c r="V657" s="86"/>
      <c r="W657" s="86"/>
      <c r="X657" s="86"/>
      <c r="Y657" s="86"/>
      <c r="Z657" s="86"/>
      <c r="AA657" s="86"/>
      <c r="AB657" s="86"/>
      <c r="AC657" s="86"/>
    </row>
    <row r="658" customHeight="1" spans="2:29">
      <c r="B658" s="57"/>
      <c r="C658" s="55"/>
      <c r="D658" s="101"/>
      <c r="E658" s="57"/>
      <c r="F658" s="58"/>
      <c r="G658" s="55"/>
      <c r="H658" s="59"/>
      <c r="I658" s="57"/>
      <c r="J658" s="57"/>
      <c r="K658" s="57"/>
      <c r="L658" s="57"/>
      <c r="M658" s="57"/>
      <c r="N658" s="78"/>
      <c r="O658" s="116"/>
      <c r="P658" s="117"/>
      <c r="Q658" s="78"/>
      <c r="R658" s="78"/>
      <c r="S658" s="78"/>
      <c r="T658" s="78"/>
      <c r="U658" s="86"/>
      <c r="V658" s="86"/>
      <c r="W658" s="86"/>
      <c r="X658" s="86"/>
      <c r="Y658" s="86"/>
      <c r="Z658" s="86"/>
      <c r="AA658" s="86"/>
      <c r="AB658" s="86"/>
      <c r="AC658" s="86"/>
    </row>
    <row r="659" customHeight="1" spans="2:29">
      <c r="B659" s="57"/>
      <c r="C659" s="55"/>
      <c r="D659" s="101"/>
      <c r="E659" s="57"/>
      <c r="F659" s="58"/>
      <c r="G659" s="55"/>
      <c r="H659" s="59"/>
      <c r="I659" s="57"/>
      <c r="J659" s="57"/>
      <c r="K659" s="57"/>
      <c r="L659" s="57"/>
      <c r="M659" s="57"/>
      <c r="N659" s="78"/>
      <c r="O659" s="116"/>
      <c r="P659" s="117"/>
      <c r="Q659" s="78"/>
      <c r="R659" s="78"/>
      <c r="S659" s="78"/>
      <c r="T659" s="78"/>
      <c r="U659" s="86"/>
      <c r="V659" s="86"/>
      <c r="W659" s="86"/>
      <c r="X659" s="86"/>
      <c r="Y659" s="86"/>
      <c r="Z659" s="86"/>
      <c r="AA659" s="86"/>
      <c r="AB659" s="86"/>
      <c r="AC659" s="86"/>
    </row>
    <row r="660" customHeight="1" spans="2:29">
      <c r="B660" s="57"/>
      <c r="C660" s="55"/>
      <c r="D660" s="101"/>
      <c r="E660" s="57"/>
      <c r="F660" s="58"/>
      <c r="G660" s="55"/>
      <c r="H660" s="59"/>
      <c r="I660" s="57"/>
      <c r="J660" s="57"/>
      <c r="K660" s="57"/>
      <c r="L660" s="57"/>
      <c r="M660" s="57"/>
      <c r="N660" s="78"/>
      <c r="O660" s="116"/>
      <c r="P660" s="117"/>
      <c r="Q660" s="78"/>
      <c r="R660" s="78"/>
      <c r="S660" s="78"/>
      <c r="T660" s="78"/>
      <c r="U660" s="86"/>
      <c r="V660" s="86"/>
      <c r="W660" s="86"/>
      <c r="X660" s="86"/>
      <c r="Y660" s="86"/>
      <c r="Z660" s="86"/>
      <c r="AA660" s="86"/>
      <c r="AB660" s="86"/>
      <c r="AC660" s="86"/>
    </row>
    <row r="661" customHeight="1" spans="2:29">
      <c r="B661" s="57"/>
      <c r="C661" s="55"/>
      <c r="D661" s="101"/>
      <c r="E661" s="57"/>
      <c r="F661" s="58"/>
      <c r="G661" s="55"/>
      <c r="H661" s="59"/>
      <c r="I661" s="57"/>
      <c r="J661" s="57"/>
      <c r="K661" s="57"/>
      <c r="L661" s="57"/>
      <c r="M661" s="57"/>
      <c r="N661" s="78"/>
      <c r="O661" s="116"/>
      <c r="P661" s="117"/>
      <c r="Q661" s="78"/>
      <c r="R661" s="78"/>
      <c r="S661" s="78"/>
      <c r="T661" s="78"/>
      <c r="U661" s="86"/>
      <c r="V661" s="86"/>
      <c r="W661" s="86"/>
      <c r="X661" s="86"/>
      <c r="Y661" s="86"/>
      <c r="Z661" s="86"/>
      <c r="AA661" s="86"/>
      <c r="AB661" s="86"/>
      <c r="AC661" s="86"/>
    </row>
    <row r="662" customHeight="1" spans="2:29">
      <c r="B662" s="57"/>
      <c r="C662" s="55"/>
      <c r="D662" s="101"/>
      <c r="E662" s="57"/>
      <c r="F662" s="58"/>
      <c r="G662" s="55"/>
      <c r="H662" s="59"/>
      <c r="I662" s="57"/>
      <c r="J662" s="57"/>
      <c r="K662" s="57"/>
      <c r="L662" s="57"/>
      <c r="M662" s="57"/>
      <c r="N662" s="78"/>
      <c r="O662" s="116"/>
      <c r="P662" s="117"/>
      <c r="Q662" s="78"/>
      <c r="R662" s="78"/>
      <c r="S662" s="78"/>
      <c r="T662" s="78"/>
      <c r="U662" s="86"/>
      <c r="V662" s="86"/>
      <c r="W662" s="86"/>
      <c r="X662" s="86"/>
      <c r="Y662" s="86"/>
      <c r="Z662" s="86"/>
      <c r="AA662" s="86"/>
      <c r="AB662" s="86"/>
      <c r="AC662" s="86"/>
    </row>
    <row r="663" customHeight="1" spans="2:29">
      <c r="B663" s="57"/>
      <c r="C663" s="55"/>
      <c r="D663" s="101"/>
      <c r="E663" s="57"/>
      <c r="F663" s="58"/>
      <c r="G663" s="55"/>
      <c r="H663" s="59"/>
      <c r="I663" s="57"/>
      <c r="J663" s="57"/>
      <c r="K663" s="57"/>
      <c r="L663" s="57"/>
      <c r="M663" s="57"/>
      <c r="N663" s="78"/>
      <c r="O663" s="116"/>
      <c r="P663" s="117"/>
      <c r="Q663" s="78"/>
      <c r="R663" s="78"/>
      <c r="S663" s="78"/>
      <c r="T663" s="78"/>
      <c r="U663" s="86"/>
      <c r="V663" s="86"/>
      <c r="W663" s="86"/>
      <c r="X663" s="86"/>
      <c r="Y663" s="86"/>
      <c r="Z663" s="86"/>
      <c r="AA663" s="86"/>
      <c r="AB663" s="86"/>
      <c r="AC663" s="86"/>
    </row>
    <row r="664" customHeight="1" spans="2:29">
      <c r="B664" s="57"/>
      <c r="C664" s="55"/>
      <c r="D664" s="101"/>
      <c r="E664" s="57"/>
      <c r="F664" s="58"/>
      <c r="G664" s="55"/>
      <c r="H664" s="59"/>
      <c r="I664" s="57"/>
      <c r="J664" s="57"/>
      <c r="K664" s="57"/>
      <c r="L664" s="57"/>
      <c r="M664" s="57"/>
      <c r="N664" s="78"/>
      <c r="O664" s="116"/>
      <c r="P664" s="117"/>
      <c r="Q664" s="78"/>
      <c r="R664" s="78"/>
      <c r="S664" s="78"/>
      <c r="T664" s="78"/>
      <c r="U664" s="86"/>
      <c r="V664" s="86"/>
      <c r="W664" s="86"/>
      <c r="X664" s="86"/>
      <c r="Y664" s="86"/>
      <c r="Z664" s="86"/>
      <c r="AA664" s="86"/>
      <c r="AB664" s="86"/>
      <c r="AC664" s="86"/>
    </row>
    <row r="665" customHeight="1" spans="2:29">
      <c r="B665" s="57"/>
      <c r="C665" s="55"/>
      <c r="D665" s="101"/>
      <c r="E665" s="57"/>
      <c r="F665" s="58"/>
      <c r="G665" s="55"/>
      <c r="H665" s="59"/>
      <c r="I665" s="57"/>
      <c r="J665" s="57"/>
      <c r="K665" s="57"/>
      <c r="L665" s="57"/>
      <c r="M665" s="57"/>
      <c r="N665" s="78"/>
      <c r="O665" s="116"/>
      <c r="P665" s="117"/>
      <c r="Q665" s="78"/>
      <c r="R665" s="78"/>
      <c r="S665" s="78"/>
      <c r="T665" s="78"/>
      <c r="U665" s="86"/>
      <c r="V665" s="86"/>
      <c r="W665" s="86"/>
      <c r="X665" s="86"/>
      <c r="Y665" s="86"/>
      <c r="Z665" s="86"/>
      <c r="AA665" s="86"/>
      <c r="AB665" s="86"/>
      <c r="AC665" s="86"/>
    </row>
    <row r="666" customHeight="1" spans="2:29">
      <c r="B666" s="57"/>
      <c r="C666" s="55"/>
      <c r="D666" s="101"/>
      <c r="E666" s="57"/>
      <c r="F666" s="58"/>
      <c r="G666" s="55"/>
      <c r="H666" s="59"/>
      <c r="I666" s="57"/>
      <c r="J666" s="57"/>
      <c r="K666" s="57"/>
      <c r="L666" s="57"/>
      <c r="M666" s="57"/>
      <c r="N666" s="78"/>
      <c r="O666" s="116"/>
      <c r="P666" s="117"/>
      <c r="Q666" s="78"/>
      <c r="R666" s="78"/>
      <c r="S666" s="78"/>
      <c r="T666" s="78"/>
      <c r="U666" s="86"/>
      <c r="V666" s="86"/>
      <c r="W666" s="86"/>
      <c r="X666" s="86"/>
      <c r="Y666" s="86"/>
      <c r="Z666" s="86"/>
      <c r="AA666" s="86"/>
      <c r="AB666" s="86"/>
      <c r="AC666" s="86"/>
    </row>
    <row r="667" customHeight="1" spans="2:29">
      <c r="B667" s="57"/>
      <c r="C667" s="55"/>
      <c r="D667" s="101"/>
      <c r="E667" s="57"/>
      <c r="F667" s="58"/>
      <c r="G667" s="55"/>
      <c r="H667" s="59"/>
      <c r="I667" s="57"/>
      <c r="J667" s="57"/>
      <c r="K667" s="57"/>
      <c r="L667" s="57"/>
      <c r="M667" s="57"/>
      <c r="N667" s="78"/>
      <c r="O667" s="116"/>
      <c r="P667" s="117"/>
      <c r="Q667" s="78"/>
      <c r="R667" s="78"/>
      <c r="S667" s="78"/>
      <c r="T667" s="78"/>
      <c r="U667" s="86"/>
      <c r="V667" s="86"/>
      <c r="W667" s="86"/>
      <c r="X667" s="86"/>
      <c r="Y667" s="86"/>
      <c r="Z667" s="86"/>
      <c r="AA667" s="86"/>
      <c r="AB667" s="86"/>
      <c r="AC667" s="86"/>
    </row>
    <row r="668" customHeight="1" spans="2:29">
      <c r="B668" s="57"/>
      <c r="C668" s="55"/>
      <c r="D668" s="101"/>
      <c r="E668" s="57"/>
      <c r="F668" s="58"/>
      <c r="G668" s="55"/>
      <c r="H668" s="59"/>
      <c r="I668" s="57"/>
      <c r="J668" s="57"/>
      <c r="K668" s="57"/>
      <c r="L668" s="57"/>
      <c r="M668" s="57"/>
      <c r="N668" s="78"/>
      <c r="O668" s="116"/>
      <c r="P668" s="117"/>
      <c r="Q668" s="78"/>
      <c r="R668" s="78"/>
      <c r="S668" s="78"/>
      <c r="T668" s="78"/>
      <c r="U668" s="86"/>
      <c r="V668" s="86"/>
      <c r="W668" s="86"/>
      <c r="X668" s="86"/>
      <c r="Y668" s="86"/>
      <c r="Z668" s="86"/>
      <c r="AA668" s="86"/>
      <c r="AB668" s="86"/>
      <c r="AC668" s="86"/>
    </row>
    <row r="669" customHeight="1" spans="2:29">
      <c r="B669" s="57"/>
      <c r="C669" s="55"/>
      <c r="D669" s="101"/>
      <c r="E669" s="57"/>
      <c r="F669" s="58"/>
      <c r="G669" s="55"/>
      <c r="H669" s="59"/>
      <c r="I669" s="57"/>
      <c r="J669" s="57"/>
      <c r="K669" s="57"/>
      <c r="L669" s="57"/>
      <c r="M669" s="57"/>
      <c r="N669" s="78"/>
      <c r="O669" s="116"/>
      <c r="P669" s="117"/>
      <c r="Q669" s="78"/>
      <c r="R669" s="78"/>
      <c r="S669" s="78"/>
      <c r="T669" s="78"/>
      <c r="U669" s="86"/>
      <c r="V669" s="86"/>
      <c r="W669" s="86"/>
      <c r="X669" s="86"/>
      <c r="Y669" s="86"/>
      <c r="Z669" s="86"/>
      <c r="AA669" s="86"/>
      <c r="AB669" s="86"/>
      <c r="AC669" s="86"/>
    </row>
    <row r="670" customHeight="1" spans="2:29">
      <c r="B670" s="57"/>
      <c r="C670" s="55"/>
      <c r="D670" s="101"/>
      <c r="E670" s="57"/>
      <c r="F670" s="58"/>
      <c r="G670" s="55"/>
      <c r="H670" s="59"/>
      <c r="I670" s="57"/>
      <c r="J670" s="57"/>
      <c r="K670" s="57"/>
      <c r="L670" s="57"/>
      <c r="M670" s="57"/>
      <c r="N670" s="78"/>
      <c r="O670" s="116"/>
      <c r="P670" s="117"/>
      <c r="Q670" s="78"/>
      <c r="R670" s="78"/>
      <c r="S670" s="78"/>
      <c r="T670" s="78"/>
      <c r="U670" s="86"/>
      <c r="V670" s="86"/>
      <c r="W670" s="86"/>
      <c r="X670" s="86"/>
      <c r="Y670" s="86"/>
      <c r="Z670" s="86"/>
      <c r="AA670" s="86"/>
      <c r="AB670" s="86"/>
      <c r="AC670" s="86"/>
    </row>
    <row r="671" customHeight="1" spans="2:29">
      <c r="B671" s="57"/>
      <c r="C671" s="55"/>
      <c r="D671" s="101"/>
      <c r="E671" s="57"/>
      <c r="F671" s="58"/>
      <c r="G671" s="55"/>
      <c r="H671" s="59"/>
      <c r="I671" s="57"/>
      <c r="J671" s="57"/>
      <c r="K671" s="57"/>
      <c r="L671" s="57"/>
      <c r="M671" s="57"/>
      <c r="N671" s="78"/>
      <c r="O671" s="116"/>
      <c r="P671" s="117"/>
      <c r="Q671" s="78"/>
      <c r="R671" s="78"/>
      <c r="S671" s="78"/>
      <c r="T671" s="78"/>
      <c r="U671" s="86"/>
      <c r="V671" s="86"/>
      <c r="W671" s="86"/>
      <c r="X671" s="86"/>
      <c r="Y671" s="86"/>
      <c r="Z671" s="86"/>
      <c r="AA671" s="86"/>
      <c r="AB671" s="86"/>
      <c r="AC671" s="86"/>
    </row>
    <row r="672" customHeight="1" spans="2:29">
      <c r="B672" s="57"/>
      <c r="C672" s="55"/>
      <c r="D672" s="101"/>
      <c r="E672" s="57"/>
      <c r="F672" s="58"/>
      <c r="G672" s="55"/>
      <c r="H672" s="59"/>
      <c r="I672" s="57"/>
      <c r="J672" s="57"/>
      <c r="K672" s="57"/>
      <c r="L672" s="57"/>
      <c r="M672" s="57"/>
      <c r="N672" s="78"/>
      <c r="O672" s="116"/>
      <c r="P672" s="117"/>
      <c r="Q672" s="78"/>
      <c r="R672" s="78"/>
      <c r="S672" s="78"/>
      <c r="T672" s="78"/>
      <c r="U672" s="86"/>
      <c r="V672" s="86"/>
      <c r="W672" s="86"/>
      <c r="X672" s="86"/>
      <c r="Y672" s="86"/>
      <c r="Z672" s="86"/>
      <c r="AA672" s="86"/>
      <c r="AB672" s="86"/>
      <c r="AC672" s="86"/>
    </row>
    <row r="673" customHeight="1" spans="2:29">
      <c r="B673" s="57"/>
      <c r="C673" s="55"/>
      <c r="D673" s="101"/>
      <c r="E673" s="57"/>
      <c r="F673" s="58"/>
      <c r="G673" s="55"/>
      <c r="H673" s="59"/>
      <c r="I673" s="57"/>
      <c r="J673" s="57"/>
      <c r="K673" s="57"/>
      <c r="L673" s="57"/>
      <c r="M673" s="57"/>
      <c r="N673" s="78"/>
      <c r="O673" s="116"/>
      <c r="P673" s="117"/>
      <c r="Q673" s="78"/>
      <c r="R673" s="78"/>
      <c r="S673" s="78"/>
      <c r="T673" s="78"/>
      <c r="U673" s="86"/>
      <c r="V673" s="86"/>
      <c r="W673" s="86"/>
      <c r="X673" s="86"/>
      <c r="Y673" s="86"/>
      <c r="Z673" s="86"/>
      <c r="AA673" s="86"/>
      <c r="AB673" s="86"/>
      <c r="AC673" s="86"/>
    </row>
    <row r="674" customHeight="1" spans="2:29">
      <c r="B674" s="57"/>
      <c r="C674" s="55"/>
      <c r="D674" s="101"/>
      <c r="E674" s="57"/>
      <c r="F674" s="58"/>
      <c r="G674" s="55"/>
      <c r="H674" s="59"/>
      <c r="I674" s="57"/>
      <c r="J674" s="57"/>
      <c r="K674" s="57"/>
      <c r="L674" s="57"/>
      <c r="M674" s="57"/>
      <c r="N674" s="78"/>
      <c r="O674" s="116"/>
      <c r="P674" s="117"/>
      <c r="Q674" s="78"/>
      <c r="R674" s="78"/>
      <c r="S674" s="78"/>
      <c r="T674" s="78"/>
      <c r="U674" s="86"/>
      <c r="V674" s="86"/>
      <c r="W674" s="86"/>
      <c r="X674" s="86"/>
      <c r="Y674" s="86"/>
      <c r="Z674" s="86"/>
      <c r="AA674" s="86"/>
      <c r="AB674" s="86"/>
      <c r="AC674" s="86"/>
    </row>
    <row r="675" customHeight="1" spans="2:29">
      <c r="B675" s="57"/>
      <c r="C675" s="55"/>
      <c r="D675" s="101"/>
      <c r="E675" s="57"/>
      <c r="F675" s="58"/>
      <c r="G675" s="55"/>
      <c r="H675" s="59"/>
      <c r="I675" s="57"/>
      <c r="J675" s="57"/>
      <c r="K675" s="57"/>
      <c r="L675" s="57"/>
      <c r="M675" s="57"/>
      <c r="N675" s="78"/>
      <c r="O675" s="116"/>
      <c r="P675" s="117"/>
      <c r="Q675" s="78"/>
      <c r="R675" s="78"/>
      <c r="S675" s="78"/>
      <c r="T675" s="78"/>
      <c r="U675" s="86"/>
      <c r="V675" s="86"/>
      <c r="W675" s="86"/>
      <c r="X675" s="86"/>
      <c r="Y675" s="86"/>
      <c r="Z675" s="86"/>
      <c r="AA675" s="86"/>
      <c r="AB675" s="86"/>
      <c r="AC675" s="86"/>
    </row>
    <row r="676" customHeight="1" spans="2:29">
      <c r="B676" s="57"/>
      <c r="C676" s="55"/>
      <c r="D676" s="101"/>
      <c r="E676" s="57"/>
      <c r="F676" s="58"/>
      <c r="G676" s="55"/>
      <c r="H676" s="59"/>
      <c r="I676" s="57"/>
      <c r="J676" s="57"/>
      <c r="K676" s="57"/>
      <c r="L676" s="57"/>
      <c r="M676" s="57"/>
      <c r="N676" s="78"/>
      <c r="O676" s="116"/>
      <c r="P676" s="117"/>
      <c r="Q676" s="78"/>
      <c r="R676" s="78"/>
      <c r="S676" s="78"/>
      <c r="T676" s="78"/>
      <c r="U676" s="86"/>
      <c r="V676" s="86"/>
      <c r="W676" s="86"/>
      <c r="X676" s="86"/>
      <c r="Y676" s="86"/>
      <c r="Z676" s="86"/>
      <c r="AA676" s="86"/>
      <c r="AB676" s="86"/>
      <c r="AC676" s="86"/>
    </row>
    <row r="677" customHeight="1" spans="2:29">
      <c r="B677" s="57"/>
      <c r="C677" s="55"/>
      <c r="D677" s="101"/>
      <c r="E677" s="57"/>
      <c r="F677" s="58"/>
      <c r="G677" s="55"/>
      <c r="H677" s="59"/>
      <c r="I677" s="57"/>
      <c r="J677" s="57"/>
      <c r="K677" s="57"/>
      <c r="L677" s="57"/>
      <c r="M677" s="57"/>
      <c r="N677" s="78"/>
      <c r="O677" s="116"/>
      <c r="P677" s="117"/>
      <c r="Q677" s="78"/>
      <c r="R677" s="78"/>
      <c r="S677" s="78"/>
      <c r="T677" s="78"/>
      <c r="U677" s="86"/>
      <c r="V677" s="86"/>
      <c r="W677" s="86"/>
      <c r="X677" s="86"/>
      <c r="Y677" s="86"/>
      <c r="Z677" s="86"/>
      <c r="AA677" s="86"/>
      <c r="AB677" s="86"/>
      <c r="AC677" s="86"/>
    </row>
    <row r="678" customHeight="1" spans="2:29">
      <c r="B678" s="57"/>
      <c r="C678" s="55"/>
      <c r="D678" s="101"/>
      <c r="E678" s="57"/>
      <c r="F678" s="58"/>
      <c r="G678" s="55"/>
      <c r="H678" s="59"/>
      <c r="I678" s="57"/>
      <c r="J678" s="57"/>
      <c r="K678" s="57"/>
      <c r="L678" s="57"/>
      <c r="M678" s="57"/>
      <c r="N678" s="78"/>
      <c r="O678" s="116"/>
      <c r="P678" s="117"/>
      <c r="Q678" s="78"/>
      <c r="R678" s="78"/>
      <c r="S678" s="78"/>
      <c r="T678" s="78"/>
      <c r="U678" s="86"/>
      <c r="V678" s="86"/>
      <c r="W678" s="86"/>
      <c r="X678" s="86"/>
      <c r="Y678" s="86"/>
      <c r="Z678" s="86"/>
      <c r="AA678" s="86"/>
      <c r="AB678" s="86"/>
      <c r="AC678" s="86"/>
    </row>
    <row r="679" customHeight="1" spans="2:29">
      <c r="B679" s="57"/>
      <c r="C679" s="55"/>
      <c r="D679" s="101"/>
      <c r="E679" s="57"/>
      <c r="F679" s="58"/>
      <c r="G679" s="55"/>
      <c r="H679" s="59"/>
      <c r="I679" s="57"/>
      <c r="J679" s="57"/>
      <c r="K679" s="57"/>
      <c r="L679" s="57"/>
      <c r="M679" s="57"/>
      <c r="N679" s="78"/>
      <c r="O679" s="116"/>
      <c r="P679" s="117"/>
      <c r="Q679" s="78"/>
      <c r="R679" s="78"/>
      <c r="S679" s="78"/>
      <c r="T679" s="78"/>
      <c r="U679" s="86"/>
      <c r="V679" s="86"/>
      <c r="W679" s="86"/>
      <c r="X679" s="86"/>
      <c r="Y679" s="86"/>
      <c r="Z679" s="86"/>
      <c r="AA679" s="86"/>
      <c r="AB679" s="86"/>
      <c r="AC679" s="86"/>
    </row>
    <row r="680" customHeight="1" spans="2:29">
      <c r="B680" s="57"/>
      <c r="C680" s="55"/>
      <c r="D680" s="101"/>
      <c r="E680" s="57"/>
      <c r="F680" s="58"/>
      <c r="G680" s="55"/>
      <c r="H680" s="59"/>
      <c r="I680" s="57"/>
      <c r="J680" s="57"/>
      <c r="K680" s="57"/>
      <c r="L680" s="57"/>
      <c r="M680" s="57"/>
      <c r="N680" s="78"/>
      <c r="O680" s="116"/>
      <c r="P680" s="117"/>
      <c r="Q680" s="78"/>
      <c r="R680" s="78"/>
      <c r="S680" s="78"/>
      <c r="T680" s="78"/>
      <c r="U680" s="86"/>
      <c r="V680" s="86"/>
      <c r="W680" s="86"/>
      <c r="X680" s="86"/>
      <c r="Y680" s="86"/>
      <c r="Z680" s="86"/>
      <c r="AA680" s="86"/>
      <c r="AB680" s="86"/>
      <c r="AC680" s="86"/>
    </row>
    <row r="681" customHeight="1" spans="2:29">
      <c r="B681" s="57"/>
      <c r="C681" s="55"/>
      <c r="D681" s="101"/>
      <c r="E681" s="57"/>
      <c r="F681" s="58"/>
      <c r="G681" s="55"/>
      <c r="H681" s="59"/>
      <c r="I681" s="57"/>
      <c r="J681" s="57"/>
      <c r="K681" s="57"/>
      <c r="L681" s="57"/>
      <c r="M681" s="57"/>
      <c r="N681" s="78"/>
      <c r="O681" s="116"/>
      <c r="P681" s="117"/>
      <c r="Q681" s="78"/>
      <c r="R681" s="78"/>
      <c r="S681" s="78"/>
      <c r="T681" s="78"/>
      <c r="U681" s="86"/>
      <c r="V681" s="86"/>
      <c r="W681" s="86"/>
      <c r="X681" s="86"/>
      <c r="Y681" s="86"/>
      <c r="Z681" s="86"/>
      <c r="AA681" s="86"/>
      <c r="AB681" s="86"/>
      <c r="AC681" s="86"/>
    </row>
    <row r="682" customHeight="1" spans="2:29">
      <c r="B682" s="57"/>
      <c r="C682" s="55"/>
      <c r="D682" s="101"/>
      <c r="E682" s="57"/>
      <c r="F682" s="58"/>
      <c r="G682" s="55"/>
      <c r="H682" s="59"/>
      <c r="I682" s="57"/>
      <c r="J682" s="57"/>
      <c r="K682" s="57"/>
      <c r="L682" s="57"/>
      <c r="M682" s="57"/>
      <c r="N682" s="78"/>
      <c r="O682" s="116"/>
      <c r="P682" s="117"/>
      <c r="Q682" s="78"/>
      <c r="R682" s="78"/>
      <c r="S682" s="78"/>
      <c r="T682" s="78"/>
      <c r="U682" s="86"/>
      <c r="V682" s="86"/>
      <c r="W682" s="86"/>
      <c r="X682" s="86"/>
      <c r="Y682" s="86"/>
      <c r="Z682" s="86"/>
      <c r="AA682" s="86"/>
      <c r="AB682" s="86"/>
      <c r="AC682" s="86"/>
    </row>
    <row r="683" customHeight="1" spans="2:29">
      <c r="B683" s="57"/>
      <c r="C683" s="55"/>
      <c r="D683" s="101"/>
      <c r="E683" s="57"/>
      <c r="F683" s="58"/>
      <c r="G683" s="55"/>
      <c r="H683" s="59"/>
      <c r="I683" s="57"/>
      <c r="J683" s="57"/>
      <c r="K683" s="57"/>
      <c r="L683" s="57"/>
      <c r="M683" s="57"/>
      <c r="N683" s="78"/>
      <c r="O683" s="116"/>
      <c r="P683" s="117"/>
      <c r="Q683" s="78"/>
      <c r="R683" s="78"/>
      <c r="S683" s="78"/>
      <c r="T683" s="78"/>
      <c r="U683" s="86"/>
      <c r="V683" s="86"/>
      <c r="W683" s="86"/>
      <c r="X683" s="86"/>
      <c r="Y683" s="86"/>
      <c r="Z683" s="86"/>
      <c r="AA683" s="86"/>
      <c r="AB683" s="86"/>
      <c r="AC683" s="86"/>
    </row>
    <row r="684" customHeight="1" spans="2:29">
      <c r="B684" s="57"/>
      <c r="C684" s="55"/>
      <c r="D684" s="101"/>
      <c r="E684" s="57"/>
      <c r="F684" s="58"/>
      <c r="G684" s="55"/>
      <c r="H684" s="59"/>
      <c r="I684" s="57"/>
      <c r="J684" s="57"/>
      <c r="K684" s="57"/>
      <c r="L684" s="57"/>
      <c r="M684" s="57"/>
      <c r="N684" s="78"/>
      <c r="O684" s="116"/>
      <c r="P684" s="117"/>
      <c r="Q684" s="78"/>
      <c r="R684" s="78"/>
      <c r="S684" s="78"/>
      <c r="T684" s="78"/>
      <c r="U684" s="86"/>
      <c r="V684" s="86"/>
      <c r="W684" s="86"/>
      <c r="X684" s="86"/>
      <c r="Y684" s="86"/>
      <c r="Z684" s="86"/>
      <c r="AA684" s="86"/>
      <c r="AB684" s="86"/>
      <c r="AC684" s="86"/>
    </row>
    <row r="685" customHeight="1" spans="2:29">
      <c r="B685" s="57"/>
      <c r="C685" s="55"/>
      <c r="D685" s="101"/>
      <c r="E685" s="57"/>
      <c r="F685" s="58"/>
      <c r="G685" s="55"/>
      <c r="H685" s="59"/>
      <c r="I685" s="57"/>
      <c r="J685" s="57"/>
      <c r="K685" s="57"/>
      <c r="L685" s="57"/>
      <c r="M685" s="57"/>
      <c r="N685" s="78"/>
      <c r="O685" s="116"/>
      <c r="P685" s="117"/>
      <c r="Q685" s="78"/>
      <c r="R685" s="78"/>
      <c r="S685" s="78"/>
      <c r="T685" s="78"/>
      <c r="U685" s="86"/>
      <c r="V685" s="86"/>
      <c r="W685" s="86"/>
      <c r="X685" s="86"/>
      <c r="Y685" s="86"/>
      <c r="Z685" s="86"/>
      <c r="AA685" s="86"/>
      <c r="AB685" s="86"/>
      <c r="AC685" s="86"/>
    </row>
    <row r="686" customHeight="1" spans="2:29">
      <c r="B686" s="57"/>
      <c r="C686" s="55"/>
      <c r="D686" s="101"/>
      <c r="E686" s="57"/>
      <c r="F686" s="58"/>
      <c r="G686" s="55"/>
      <c r="H686" s="59"/>
      <c r="I686" s="57"/>
      <c r="J686" s="57"/>
      <c r="K686" s="57"/>
      <c r="L686" s="57"/>
      <c r="M686" s="57"/>
      <c r="N686" s="78"/>
      <c r="O686" s="116"/>
      <c r="P686" s="117"/>
      <c r="Q686" s="78"/>
      <c r="R686" s="78"/>
      <c r="S686" s="78"/>
      <c r="T686" s="78"/>
      <c r="U686" s="86"/>
      <c r="V686" s="86"/>
      <c r="W686" s="86"/>
      <c r="X686" s="86"/>
      <c r="Y686" s="86"/>
      <c r="Z686" s="86"/>
      <c r="AA686" s="86"/>
      <c r="AB686" s="86"/>
      <c r="AC686" s="86"/>
    </row>
    <row r="687" customHeight="1" spans="2:29">
      <c r="B687" s="57"/>
      <c r="C687" s="55"/>
      <c r="D687" s="101"/>
      <c r="E687" s="57"/>
      <c r="F687" s="58"/>
      <c r="G687" s="55"/>
      <c r="H687" s="59"/>
      <c r="I687" s="57"/>
      <c r="J687" s="57"/>
      <c r="K687" s="57"/>
      <c r="L687" s="57"/>
      <c r="M687" s="57"/>
      <c r="N687" s="78"/>
      <c r="O687" s="116"/>
      <c r="P687" s="117"/>
      <c r="Q687" s="78"/>
      <c r="R687" s="78"/>
      <c r="S687" s="78"/>
      <c r="T687" s="78"/>
      <c r="U687" s="86"/>
      <c r="V687" s="86"/>
      <c r="W687" s="86"/>
      <c r="X687" s="86"/>
      <c r="Y687" s="86"/>
      <c r="Z687" s="86"/>
      <c r="AA687" s="86"/>
      <c r="AB687" s="86"/>
      <c r="AC687" s="86"/>
    </row>
    <row r="688" customHeight="1" spans="2:29">
      <c r="B688" s="57"/>
      <c r="C688" s="55"/>
      <c r="D688" s="101"/>
      <c r="E688" s="57"/>
      <c r="F688" s="58"/>
      <c r="G688" s="55"/>
      <c r="H688" s="59"/>
      <c r="I688" s="57"/>
      <c r="J688" s="57"/>
      <c r="K688" s="57"/>
      <c r="L688" s="57"/>
      <c r="M688" s="57"/>
      <c r="N688" s="78"/>
      <c r="O688" s="116"/>
      <c r="P688" s="117"/>
      <c r="Q688" s="78"/>
      <c r="R688" s="78"/>
      <c r="S688" s="78"/>
      <c r="T688" s="78"/>
      <c r="U688" s="86"/>
      <c r="V688" s="86"/>
      <c r="W688" s="86"/>
      <c r="X688" s="86"/>
      <c r="Y688" s="86"/>
      <c r="Z688" s="86"/>
      <c r="AA688" s="86"/>
      <c r="AB688" s="86"/>
      <c r="AC688" s="86"/>
    </row>
    <row r="689" customHeight="1" spans="2:29">
      <c r="B689" s="57"/>
      <c r="C689" s="55"/>
      <c r="D689" s="101"/>
      <c r="E689" s="57"/>
      <c r="F689" s="58"/>
      <c r="G689" s="55"/>
      <c r="H689" s="59"/>
      <c r="I689" s="57"/>
      <c r="J689" s="57"/>
      <c r="K689" s="57"/>
      <c r="L689" s="57"/>
      <c r="M689" s="57"/>
      <c r="N689" s="78"/>
      <c r="O689" s="116"/>
      <c r="P689" s="117"/>
      <c r="Q689" s="78"/>
      <c r="R689" s="78"/>
      <c r="S689" s="78"/>
      <c r="T689" s="78"/>
      <c r="U689" s="86"/>
      <c r="V689" s="86"/>
      <c r="W689" s="86"/>
      <c r="X689" s="86"/>
      <c r="Y689" s="86"/>
      <c r="Z689" s="86"/>
      <c r="AA689" s="86"/>
      <c r="AB689" s="86"/>
      <c r="AC689" s="86"/>
    </row>
    <row r="690" customHeight="1" spans="2:29">
      <c r="B690" s="57"/>
      <c r="C690" s="55"/>
      <c r="D690" s="101"/>
      <c r="E690" s="57"/>
      <c r="F690" s="58"/>
      <c r="G690" s="55"/>
      <c r="H690" s="59"/>
      <c r="I690" s="57"/>
      <c r="J690" s="57"/>
      <c r="K690" s="57"/>
      <c r="L690" s="57"/>
      <c r="M690" s="57"/>
      <c r="N690" s="78"/>
      <c r="O690" s="116"/>
      <c r="P690" s="117"/>
      <c r="Q690" s="78"/>
      <c r="R690" s="78"/>
      <c r="S690" s="78"/>
      <c r="T690" s="78"/>
      <c r="U690" s="86"/>
      <c r="V690" s="86"/>
      <c r="W690" s="86"/>
      <c r="X690" s="86"/>
      <c r="Y690" s="86"/>
      <c r="Z690" s="86"/>
      <c r="AA690" s="86"/>
      <c r="AB690" s="86"/>
      <c r="AC690" s="86"/>
    </row>
    <row r="691" customHeight="1" spans="2:29">
      <c r="B691" s="57"/>
      <c r="C691" s="55"/>
      <c r="D691" s="101"/>
      <c r="E691" s="57"/>
      <c r="F691" s="58"/>
      <c r="G691" s="55"/>
      <c r="H691" s="59"/>
      <c r="I691" s="57"/>
      <c r="J691" s="57"/>
      <c r="K691" s="57"/>
      <c r="L691" s="57"/>
      <c r="M691" s="57"/>
      <c r="N691" s="78"/>
      <c r="O691" s="116"/>
      <c r="P691" s="117"/>
      <c r="Q691" s="78"/>
      <c r="R691" s="78"/>
      <c r="S691" s="78"/>
      <c r="T691" s="78"/>
      <c r="U691" s="86"/>
      <c r="V691" s="86"/>
      <c r="W691" s="86"/>
      <c r="X691" s="86"/>
      <c r="Y691" s="86"/>
      <c r="Z691" s="86"/>
      <c r="AA691" s="86"/>
      <c r="AB691" s="86"/>
      <c r="AC691" s="86"/>
    </row>
    <row r="692" customHeight="1" spans="2:29">
      <c r="B692" s="57"/>
      <c r="C692" s="55"/>
      <c r="D692" s="101"/>
      <c r="E692" s="57"/>
      <c r="F692" s="58"/>
      <c r="G692" s="55"/>
      <c r="H692" s="59"/>
      <c r="I692" s="57"/>
      <c r="J692" s="57"/>
      <c r="K692" s="57"/>
      <c r="L692" s="57"/>
      <c r="M692" s="57"/>
      <c r="N692" s="78"/>
      <c r="O692" s="116"/>
      <c r="P692" s="117"/>
      <c r="Q692" s="78"/>
      <c r="R692" s="78"/>
      <c r="S692" s="78"/>
      <c r="T692" s="78"/>
      <c r="U692" s="86"/>
      <c r="V692" s="86"/>
      <c r="W692" s="86"/>
      <c r="X692" s="86"/>
      <c r="Y692" s="86"/>
      <c r="Z692" s="86"/>
      <c r="AA692" s="86"/>
      <c r="AB692" s="86"/>
      <c r="AC692" s="86"/>
    </row>
    <row r="693" customHeight="1" spans="2:29">
      <c r="B693" s="57"/>
      <c r="C693" s="55"/>
      <c r="D693" s="101"/>
      <c r="E693" s="57"/>
      <c r="F693" s="58"/>
      <c r="G693" s="55"/>
      <c r="H693" s="59"/>
      <c r="I693" s="57"/>
      <c r="J693" s="57"/>
      <c r="K693" s="57"/>
      <c r="L693" s="57"/>
      <c r="M693" s="57"/>
      <c r="N693" s="78"/>
      <c r="O693" s="116"/>
      <c r="P693" s="117"/>
      <c r="Q693" s="78"/>
      <c r="R693" s="78"/>
      <c r="S693" s="78"/>
      <c r="T693" s="78"/>
      <c r="U693" s="86"/>
      <c r="V693" s="86"/>
      <c r="W693" s="86"/>
      <c r="X693" s="86"/>
      <c r="Y693" s="86"/>
      <c r="Z693" s="86"/>
      <c r="AA693" s="86"/>
      <c r="AB693" s="86"/>
      <c r="AC693" s="86"/>
    </row>
    <row r="694" customHeight="1" spans="2:29">
      <c r="B694" s="57"/>
      <c r="C694" s="55"/>
      <c r="D694" s="101"/>
      <c r="E694" s="57"/>
      <c r="F694" s="58"/>
      <c r="G694" s="55"/>
      <c r="H694" s="59"/>
      <c r="I694" s="57"/>
      <c r="J694" s="57"/>
      <c r="K694" s="57"/>
      <c r="L694" s="57"/>
      <c r="M694" s="57"/>
      <c r="N694" s="78"/>
      <c r="O694" s="116"/>
      <c r="P694" s="117"/>
      <c r="Q694" s="78"/>
      <c r="R694" s="78"/>
      <c r="S694" s="78"/>
      <c r="T694" s="78"/>
      <c r="U694" s="86"/>
      <c r="V694" s="86"/>
      <c r="W694" s="86"/>
      <c r="X694" s="86"/>
      <c r="Y694" s="86"/>
      <c r="Z694" s="86"/>
      <c r="AA694" s="86"/>
      <c r="AB694" s="86"/>
      <c r="AC694" s="86"/>
    </row>
    <row r="695" customHeight="1" spans="2:29">
      <c r="B695" s="57"/>
      <c r="C695" s="55"/>
      <c r="D695" s="101"/>
      <c r="E695" s="57"/>
      <c r="F695" s="58"/>
      <c r="G695" s="55"/>
      <c r="H695" s="59"/>
      <c r="I695" s="57"/>
      <c r="J695" s="57"/>
      <c r="K695" s="57"/>
      <c r="L695" s="57"/>
      <c r="M695" s="57"/>
      <c r="N695" s="78"/>
      <c r="O695" s="116"/>
      <c r="P695" s="117"/>
      <c r="Q695" s="78"/>
      <c r="R695" s="78"/>
      <c r="S695" s="78"/>
      <c r="T695" s="78"/>
      <c r="U695" s="86"/>
      <c r="V695" s="86"/>
      <c r="W695" s="86"/>
      <c r="X695" s="86"/>
      <c r="Y695" s="86"/>
      <c r="Z695" s="86"/>
      <c r="AA695" s="86"/>
      <c r="AB695" s="86"/>
      <c r="AC695" s="86"/>
    </row>
    <row r="696" customHeight="1" spans="2:29">
      <c r="B696" s="57"/>
      <c r="C696" s="55"/>
      <c r="D696" s="101"/>
      <c r="E696" s="57"/>
      <c r="F696" s="58"/>
      <c r="G696" s="55"/>
      <c r="H696" s="59"/>
      <c r="I696" s="57"/>
      <c r="J696" s="57"/>
      <c r="K696" s="57"/>
      <c r="L696" s="57"/>
      <c r="M696" s="57"/>
      <c r="N696" s="78"/>
      <c r="O696" s="116"/>
      <c r="P696" s="117"/>
      <c r="Q696" s="78"/>
      <c r="R696" s="78"/>
      <c r="S696" s="78"/>
      <c r="T696" s="78"/>
      <c r="U696" s="86"/>
      <c r="V696" s="86"/>
      <c r="W696" s="86"/>
      <c r="X696" s="86"/>
      <c r="Y696" s="86"/>
      <c r="Z696" s="86"/>
      <c r="AA696" s="86"/>
      <c r="AB696" s="86"/>
      <c r="AC696" s="86"/>
    </row>
    <row r="697" customHeight="1" spans="2:29">
      <c r="B697" s="57"/>
      <c r="C697" s="55"/>
      <c r="D697" s="101"/>
      <c r="E697" s="57"/>
      <c r="F697" s="58"/>
      <c r="G697" s="55"/>
      <c r="H697" s="59"/>
      <c r="I697" s="57"/>
      <c r="J697" s="57"/>
      <c r="K697" s="57"/>
      <c r="L697" s="57"/>
      <c r="M697" s="57"/>
      <c r="N697" s="78"/>
      <c r="O697" s="116"/>
      <c r="P697" s="117"/>
      <c r="Q697" s="78"/>
      <c r="R697" s="78"/>
      <c r="S697" s="78"/>
      <c r="T697" s="78"/>
      <c r="U697" s="86"/>
      <c r="V697" s="86"/>
      <c r="W697" s="86"/>
      <c r="X697" s="86"/>
      <c r="Y697" s="86"/>
      <c r="Z697" s="86"/>
      <c r="AA697" s="86"/>
      <c r="AB697" s="86"/>
      <c r="AC697" s="86"/>
    </row>
    <row r="698" customHeight="1" spans="2:29">
      <c r="B698" s="57"/>
      <c r="C698" s="55"/>
      <c r="D698" s="101"/>
      <c r="E698" s="57"/>
      <c r="F698" s="58"/>
      <c r="G698" s="55"/>
      <c r="H698" s="59"/>
      <c r="I698" s="57"/>
      <c r="J698" s="57"/>
      <c r="K698" s="57"/>
      <c r="L698" s="57"/>
      <c r="M698" s="57"/>
      <c r="N698" s="78"/>
      <c r="O698" s="116"/>
      <c r="P698" s="117"/>
      <c r="Q698" s="78"/>
      <c r="R698" s="78"/>
      <c r="S698" s="78"/>
      <c r="T698" s="78"/>
      <c r="U698" s="86"/>
      <c r="V698" s="86"/>
      <c r="W698" s="86"/>
      <c r="X698" s="86"/>
      <c r="Y698" s="86"/>
      <c r="Z698" s="86"/>
      <c r="AA698" s="86"/>
      <c r="AB698" s="86"/>
      <c r="AC698" s="86"/>
    </row>
    <row r="699" customHeight="1" spans="2:29">
      <c r="B699" s="57"/>
      <c r="C699" s="55"/>
      <c r="D699" s="101"/>
      <c r="E699" s="57"/>
      <c r="F699" s="58"/>
      <c r="G699" s="55"/>
      <c r="H699" s="59"/>
      <c r="I699" s="57"/>
      <c r="J699" s="57"/>
      <c r="K699" s="57"/>
      <c r="L699" s="57"/>
      <c r="M699" s="57"/>
      <c r="N699" s="78"/>
      <c r="O699" s="116"/>
      <c r="P699" s="117"/>
      <c r="Q699" s="78"/>
      <c r="R699" s="78"/>
      <c r="S699" s="78"/>
      <c r="T699" s="78"/>
      <c r="U699" s="86"/>
      <c r="V699" s="86"/>
      <c r="W699" s="86"/>
      <c r="X699" s="86"/>
      <c r="Y699" s="86"/>
      <c r="Z699" s="86"/>
      <c r="AA699" s="86"/>
      <c r="AB699" s="86"/>
      <c r="AC699" s="86"/>
    </row>
    <row r="700" customHeight="1" spans="2:29">
      <c r="B700" s="57"/>
      <c r="C700" s="55"/>
      <c r="D700" s="101"/>
      <c r="E700" s="57"/>
      <c r="F700" s="58"/>
      <c r="G700" s="55"/>
      <c r="H700" s="59"/>
      <c r="I700" s="57"/>
      <c r="J700" s="57"/>
      <c r="K700" s="57"/>
      <c r="L700" s="57"/>
      <c r="M700" s="57"/>
      <c r="N700" s="78"/>
      <c r="O700" s="116"/>
      <c r="P700" s="117"/>
      <c r="Q700" s="78"/>
      <c r="R700" s="78"/>
      <c r="S700" s="78"/>
      <c r="T700" s="78"/>
      <c r="U700" s="86"/>
      <c r="V700" s="86"/>
      <c r="W700" s="86"/>
      <c r="X700" s="86"/>
      <c r="Y700" s="86"/>
      <c r="Z700" s="86"/>
      <c r="AA700" s="86"/>
      <c r="AB700" s="86"/>
      <c r="AC700" s="86"/>
    </row>
    <row r="701" customHeight="1" spans="2:29">
      <c r="B701" s="57"/>
      <c r="C701" s="55"/>
      <c r="D701" s="101"/>
      <c r="E701" s="57"/>
      <c r="F701" s="58"/>
      <c r="G701" s="55"/>
      <c r="H701" s="59"/>
      <c r="I701" s="57"/>
      <c r="J701" s="57"/>
      <c r="K701" s="57"/>
      <c r="L701" s="57"/>
      <c r="M701" s="57"/>
      <c r="N701" s="78"/>
      <c r="O701" s="116"/>
      <c r="P701" s="117"/>
      <c r="Q701" s="78"/>
      <c r="R701" s="78"/>
      <c r="S701" s="78"/>
      <c r="T701" s="78"/>
      <c r="U701" s="86"/>
      <c r="V701" s="86"/>
      <c r="W701" s="86"/>
      <c r="X701" s="86"/>
      <c r="Y701" s="86"/>
      <c r="Z701" s="86"/>
      <c r="AA701" s="86"/>
      <c r="AB701" s="86"/>
      <c r="AC701" s="86"/>
    </row>
    <row r="702" customHeight="1" spans="2:29">
      <c r="B702" s="57"/>
      <c r="C702" s="55"/>
      <c r="D702" s="101"/>
      <c r="E702" s="57"/>
      <c r="F702" s="58"/>
      <c r="G702" s="55"/>
      <c r="H702" s="59"/>
      <c r="I702" s="57"/>
      <c r="J702" s="57"/>
      <c r="K702" s="57"/>
      <c r="L702" s="57"/>
      <c r="M702" s="57"/>
      <c r="N702" s="78"/>
      <c r="O702" s="116"/>
      <c r="P702" s="117"/>
      <c r="Q702" s="78"/>
      <c r="R702" s="78"/>
      <c r="S702" s="78"/>
      <c r="T702" s="78"/>
      <c r="U702" s="86"/>
      <c r="V702" s="86"/>
      <c r="W702" s="86"/>
      <c r="X702" s="86"/>
      <c r="Y702" s="86"/>
      <c r="Z702" s="86"/>
      <c r="AA702" s="86"/>
      <c r="AB702" s="86"/>
      <c r="AC702" s="86"/>
    </row>
    <row r="703" customHeight="1" spans="2:29">
      <c r="B703" s="57"/>
      <c r="C703" s="55"/>
      <c r="D703" s="101"/>
      <c r="E703" s="57"/>
      <c r="F703" s="58"/>
      <c r="G703" s="55"/>
      <c r="H703" s="59"/>
      <c r="I703" s="57"/>
      <c r="J703" s="57"/>
      <c r="K703" s="57"/>
      <c r="L703" s="57"/>
      <c r="M703" s="57"/>
      <c r="N703" s="78"/>
      <c r="O703" s="116"/>
      <c r="P703" s="117"/>
      <c r="Q703" s="78"/>
      <c r="R703" s="78"/>
      <c r="S703" s="78"/>
      <c r="T703" s="78"/>
      <c r="U703" s="86"/>
      <c r="V703" s="86"/>
      <c r="W703" s="86"/>
      <c r="X703" s="86"/>
      <c r="Y703" s="86"/>
      <c r="Z703" s="86"/>
      <c r="AA703" s="86"/>
      <c r="AB703" s="86"/>
      <c r="AC703" s="86"/>
    </row>
    <row r="704" customHeight="1" spans="2:29">
      <c r="B704" s="57"/>
      <c r="C704" s="55"/>
      <c r="D704" s="101"/>
      <c r="E704" s="57"/>
      <c r="F704" s="58"/>
      <c r="G704" s="55"/>
      <c r="H704" s="59"/>
      <c r="I704" s="57"/>
      <c r="J704" s="57"/>
      <c r="K704" s="57"/>
      <c r="L704" s="57"/>
      <c r="M704" s="57"/>
      <c r="N704" s="78"/>
      <c r="O704" s="116"/>
      <c r="P704" s="117"/>
      <c r="Q704" s="78"/>
      <c r="R704" s="78"/>
      <c r="S704" s="78"/>
      <c r="T704" s="78"/>
      <c r="U704" s="86"/>
      <c r="V704" s="86"/>
      <c r="W704" s="86"/>
      <c r="X704" s="86"/>
      <c r="Y704" s="86"/>
      <c r="Z704" s="86"/>
      <c r="AA704" s="86"/>
      <c r="AB704" s="86"/>
      <c r="AC704" s="86"/>
    </row>
    <row r="705" customHeight="1" spans="2:29">
      <c r="B705" s="57"/>
      <c r="C705" s="55"/>
      <c r="D705" s="101"/>
      <c r="E705" s="57"/>
      <c r="F705" s="58"/>
      <c r="G705" s="55"/>
      <c r="H705" s="59"/>
      <c r="I705" s="57"/>
      <c r="J705" s="57"/>
      <c r="K705" s="57"/>
      <c r="L705" s="57"/>
      <c r="M705" s="57"/>
      <c r="N705" s="78"/>
      <c r="O705" s="116"/>
      <c r="P705" s="117"/>
      <c r="Q705" s="78"/>
      <c r="R705" s="78"/>
      <c r="S705" s="78"/>
      <c r="T705" s="78"/>
      <c r="U705" s="86"/>
      <c r="V705" s="86"/>
      <c r="W705" s="86"/>
      <c r="X705" s="86"/>
      <c r="Y705" s="86"/>
      <c r="Z705" s="86"/>
      <c r="AA705" s="86"/>
      <c r="AB705" s="86"/>
      <c r="AC705" s="86"/>
    </row>
    <row r="706" customHeight="1" spans="2:29">
      <c r="B706" s="57"/>
      <c r="C706" s="55"/>
      <c r="D706" s="101"/>
      <c r="E706" s="57"/>
      <c r="F706" s="58"/>
      <c r="G706" s="55"/>
      <c r="H706" s="59"/>
      <c r="I706" s="57"/>
      <c r="J706" s="57"/>
      <c r="K706" s="57"/>
      <c r="L706" s="57"/>
      <c r="M706" s="57"/>
      <c r="N706" s="78"/>
      <c r="O706" s="116"/>
      <c r="P706" s="117"/>
      <c r="Q706" s="78"/>
      <c r="R706" s="78"/>
      <c r="S706" s="78"/>
      <c r="T706" s="78"/>
      <c r="U706" s="86"/>
      <c r="V706" s="86"/>
      <c r="W706" s="86"/>
      <c r="X706" s="86"/>
      <c r="Y706" s="86"/>
      <c r="Z706" s="86"/>
      <c r="AA706" s="86"/>
      <c r="AB706" s="86"/>
      <c r="AC706" s="86"/>
    </row>
    <row r="707" customHeight="1" spans="2:29">
      <c r="B707" s="57"/>
      <c r="C707" s="55"/>
      <c r="D707" s="101"/>
      <c r="E707" s="57"/>
      <c r="F707" s="58"/>
      <c r="G707" s="55"/>
      <c r="H707" s="59"/>
      <c r="I707" s="57"/>
      <c r="J707" s="57"/>
      <c r="K707" s="57"/>
      <c r="L707" s="57"/>
      <c r="M707" s="57"/>
      <c r="N707" s="78"/>
      <c r="O707" s="116"/>
      <c r="P707" s="117"/>
      <c r="Q707" s="78"/>
      <c r="R707" s="78"/>
      <c r="S707" s="78"/>
      <c r="T707" s="78"/>
      <c r="U707" s="86"/>
      <c r="V707" s="86"/>
      <c r="W707" s="86"/>
      <c r="X707" s="86"/>
      <c r="Y707" s="86"/>
      <c r="Z707" s="86"/>
      <c r="AA707" s="86"/>
      <c r="AB707" s="86"/>
      <c r="AC707" s="86"/>
    </row>
    <row r="708" customHeight="1" spans="2:29">
      <c r="B708" s="57"/>
      <c r="C708" s="55"/>
      <c r="D708" s="101"/>
      <c r="E708" s="57"/>
      <c r="F708" s="58"/>
      <c r="G708" s="55"/>
      <c r="H708" s="59"/>
      <c r="I708" s="57"/>
      <c r="J708" s="57"/>
      <c r="K708" s="57"/>
      <c r="L708" s="57"/>
      <c r="M708" s="57"/>
      <c r="N708" s="78"/>
      <c r="O708" s="116"/>
      <c r="P708" s="117"/>
      <c r="Q708" s="78"/>
      <c r="R708" s="78"/>
      <c r="S708" s="78"/>
      <c r="T708" s="78"/>
      <c r="U708" s="86"/>
      <c r="V708" s="86"/>
      <c r="W708" s="86"/>
      <c r="X708" s="86"/>
      <c r="Y708" s="86"/>
      <c r="Z708" s="86"/>
      <c r="AA708" s="86"/>
      <c r="AB708" s="86"/>
      <c r="AC708" s="86"/>
    </row>
    <row r="709" customHeight="1" spans="2:29">
      <c r="B709" s="57"/>
      <c r="C709" s="55"/>
      <c r="D709" s="101"/>
      <c r="E709" s="57"/>
      <c r="F709" s="58"/>
      <c r="G709" s="55"/>
      <c r="H709" s="59"/>
      <c r="I709" s="57"/>
      <c r="J709" s="57"/>
      <c r="K709" s="57"/>
      <c r="L709" s="57"/>
      <c r="M709" s="57"/>
      <c r="N709" s="78"/>
      <c r="O709" s="116"/>
      <c r="P709" s="117"/>
      <c r="Q709" s="78"/>
      <c r="R709" s="78"/>
      <c r="S709" s="78"/>
      <c r="T709" s="78"/>
      <c r="U709" s="86"/>
      <c r="V709" s="86"/>
      <c r="W709" s="86"/>
      <c r="X709" s="86"/>
      <c r="Y709" s="86"/>
      <c r="Z709" s="86"/>
      <c r="AA709" s="86"/>
      <c r="AB709" s="86"/>
      <c r="AC709" s="86"/>
    </row>
    <row r="710" customHeight="1" spans="2:29">
      <c r="B710" s="57"/>
      <c r="C710" s="55"/>
      <c r="D710" s="101"/>
      <c r="E710" s="57"/>
      <c r="F710" s="58"/>
      <c r="G710" s="55"/>
      <c r="H710" s="59"/>
      <c r="I710" s="57"/>
      <c r="J710" s="57"/>
      <c r="K710" s="57"/>
      <c r="L710" s="57"/>
      <c r="M710" s="57"/>
      <c r="N710" s="78"/>
      <c r="O710" s="116"/>
      <c r="P710" s="117"/>
      <c r="Q710" s="78"/>
      <c r="R710" s="78"/>
      <c r="S710" s="78"/>
      <c r="T710" s="78"/>
      <c r="U710" s="86"/>
      <c r="V710" s="86"/>
      <c r="W710" s="86"/>
      <c r="X710" s="86"/>
      <c r="Y710" s="86"/>
      <c r="Z710" s="86"/>
      <c r="AA710" s="86"/>
      <c r="AB710" s="86"/>
      <c r="AC710" s="86"/>
    </row>
    <row r="711" customHeight="1" spans="2:29">
      <c r="B711" s="57"/>
      <c r="C711" s="55"/>
      <c r="D711" s="101"/>
      <c r="E711" s="57"/>
      <c r="F711" s="58"/>
      <c r="G711" s="55"/>
      <c r="H711" s="59"/>
      <c r="I711" s="57"/>
      <c r="J711" s="57"/>
      <c r="K711" s="57"/>
      <c r="L711" s="57"/>
      <c r="M711" s="57"/>
      <c r="N711" s="78"/>
      <c r="O711" s="116"/>
      <c r="P711" s="117"/>
      <c r="Q711" s="78"/>
      <c r="R711" s="78"/>
      <c r="S711" s="78"/>
      <c r="T711" s="78"/>
      <c r="U711" s="86"/>
      <c r="V711" s="86"/>
      <c r="W711" s="86"/>
      <c r="X711" s="86"/>
      <c r="Y711" s="86"/>
      <c r="Z711" s="86"/>
      <c r="AA711" s="86"/>
      <c r="AB711" s="86"/>
      <c r="AC711" s="86"/>
    </row>
    <row r="712" customHeight="1" spans="2:29">
      <c r="B712" s="57"/>
      <c r="C712" s="55"/>
      <c r="D712" s="101"/>
      <c r="E712" s="57"/>
      <c r="F712" s="58"/>
      <c r="G712" s="55"/>
      <c r="H712" s="59"/>
      <c r="I712" s="57"/>
      <c r="J712" s="57"/>
      <c r="K712" s="57"/>
      <c r="L712" s="57"/>
      <c r="M712" s="57"/>
      <c r="N712" s="78"/>
      <c r="O712" s="116"/>
      <c r="P712" s="117"/>
      <c r="Q712" s="78"/>
      <c r="R712" s="78"/>
      <c r="S712" s="78"/>
      <c r="T712" s="78"/>
      <c r="U712" s="86"/>
      <c r="V712" s="86"/>
      <c r="W712" s="86"/>
      <c r="X712" s="86"/>
      <c r="Y712" s="86"/>
      <c r="Z712" s="86"/>
      <c r="AA712" s="86"/>
      <c r="AB712" s="86"/>
      <c r="AC712" s="86"/>
    </row>
    <row r="713" customHeight="1" spans="2:29">
      <c r="B713" s="57"/>
      <c r="C713" s="55"/>
      <c r="D713" s="101"/>
      <c r="E713" s="57"/>
      <c r="F713" s="58"/>
      <c r="G713" s="55"/>
      <c r="H713" s="59"/>
      <c r="I713" s="57"/>
      <c r="J713" s="57"/>
      <c r="K713" s="57"/>
      <c r="L713" s="57"/>
      <c r="M713" s="57"/>
      <c r="N713" s="78"/>
      <c r="O713" s="116"/>
      <c r="P713" s="117"/>
      <c r="Q713" s="78"/>
      <c r="R713" s="78"/>
      <c r="S713" s="78"/>
      <c r="T713" s="78"/>
      <c r="U713" s="86"/>
      <c r="V713" s="86"/>
      <c r="W713" s="86"/>
      <c r="X713" s="86"/>
      <c r="Y713" s="86"/>
      <c r="Z713" s="86"/>
      <c r="AA713" s="86"/>
      <c r="AB713" s="86"/>
      <c r="AC713" s="86"/>
    </row>
    <row r="714" customHeight="1" spans="2:29">
      <c r="B714" s="57"/>
      <c r="C714" s="55"/>
      <c r="D714" s="101"/>
      <c r="E714" s="57"/>
      <c r="F714" s="58"/>
      <c r="G714" s="55"/>
      <c r="H714" s="59"/>
      <c r="I714" s="57"/>
      <c r="J714" s="57"/>
      <c r="K714" s="57"/>
      <c r="L714" s="57"/>
      <c r="M714" s="57"/>
      <c r="N714" s="78"/>
      <c r="O714" s="116"/>
      <c r="P714" s="117"/>
      <c r="Q714" s="78"/>
      <c r="R714" s="78"/>
      <c r="S714" s="78"/>
      <c r="T714" s="78"/>
      <c r="U714" s="86"/>
      <c r="V714" s="86"/>
      <c r="W714" s="86"/>
      <c r="X714" s="86"/>
      <c r="Y714" s="86"/>
      <c r="Z714" s="86"/>
      <c r="AA714" s="86"/>
      <c r="AB714" s="86"/>
      <c r="AC714" s="86"/>
    </row>
    <row r="715" customHeight="1" spans="2:29">
      <c r="B715" s="57"/>
      <c r="C715" s="55"/>
      <c r="D715" s="101"/>
      <c r="E715" s="57"/>
      <c r="F715" s="58"/>
      <c r="G715" s="55"/>
      <c r="H715" s="59"/>
      <c r="I715" s="57"/>
      <c r="J715" s="57"/>
      <c r="K715" s="57"/>
      <c r="L715" s="57"/>
      <c r="M715" s="57"/>
      <c r="N715" s="78"/>
      <c r="O715" s="116"/>
      <c r="P715" s="117"/>
      <c r="Q715" s="78"/>
      <c r="R715" s="78"/>
      <c r="S715" s="78"/>
      <c r="T715" s="78"/>
      <c r="U715" s="86"/>
      <c r="V715" s="86"/>
      <c r="W715" s="86"/>
      <c r="X715" s="86"/>
      <c r="Y715" s="86"/>
      <c r="Z715" s="86"/>
      <c r="AA715" s="86"/>
      <c r="AB715" s="86"/>
      <c r="AC715" s="86"/>
    </row>
    <row r="716" customHeight="1" spans="2:29">
      <c r="B716" s="57"/>
      <c r="C716" s="55"/>
      <c r="D716" s="101"/>
      <c r="E716" s="57"/>
      <c r="F716" s="58"/>
      <c r="G716" s="55"/>
      <c r="H716" s="59"/>
      <c r="I716" s="57"/>
      <c r="J716" s="57"/>
      <c r="K716" s="57"/>
      <c r="L716" s="57"/>
      <c r="M716" s="57"/>
      <c r="N716" s="78"/>
      <c r="O716" s="116"/>
      <c r="P716" s="117"/>
      <c r="Q716" s="78"/>
      <c r="R716" s="78"/>
      <c r="S716" s="78"/>
      <c r="T716" s="78"/>
      <c r="U716" s="86"/>
      <c r="V716" s="86"/>
      <c r="W716" s="86"/>
      <c r="X716" s="86"/>
      <c r="Y716" s="86"/>
      <c r="Z716" s="86"/>
      <c r="AA716" s="86"/>
      <c r="AB716" s="86"/>
      <c r="AC716" s="86"/>
    </row>
    <row r="717" customHeight="1" spans="2:29">
      <c r="B717" s="57"/>
      <c r="C717" s="55"/>
      <c r="D717" s="101"/>
      <c r="E717" s="57"/>
      <c r="F717" s="58"/>
      <c r="G717" s="55"/>
      <c r="H717" s="59"/>
      <c r="I717" s="57"/>
      <c r="J717" s="57"/>
      <c r="K717" s="57"/>
      <c r="L717" s="57"/>
      <c r="M717" s="57"/>
      <c r="N717" s="78"/>
      <c r="O717" s="116"/>
      <c r="P717" s="117"/>
      <c r="Q717" s="78"/>
      <c r="R717" s="78"/>
      <c r="S717" s="78"/>
      <c r="T717" s="78"/>
      <c r="U717" s="86"/>
      <c r="V717" s="86"/>
      <c r="W717" s="86"/>
      <c r="X717" s="86"/>
      <c r="Y717" s="86"/>
      <c r="Z717" s="86"/>
      <c r="AA717" s="86"/>
      <c r="AB717" s="86"/>
      <c r="AC717" s="86"/>
    </row>
    <row r="718" customHeight="1" spans="2:29">
      <c r="B718" s="57"/>
      <c r="C718" s="55"/>
      <c r="D718" s="101"/>
      <c r="E718" s="57"/>
      <c r="F718" s="58"/>
      <c r="G718" s="55"/>
      <c r="H718" s="59"/>
      <c r="I718" s="57"/>
      <c r="J718" s="57"/>
      <c r="K718" s="57"/>
      <c r="L718" s="57"/>
      <c r="M718" s="57"/>
      <c r="N718" s="78"/>
      <c r="O718" s="116"/>
      <c r="P718" s="117"/>
      <c r="Q718" s="78"/>
      <c r="R718" s="78"/>
      <c r="S718" s="78"/>
      <c r="T718" s="78"/>
      <c r="U718" s="86"/>
      <c r="V718" s="86"/>
      <c r="W718" s="86"/>
      <c r="X718" s="86"/>
      <c r="Y718" s="86"/>
      <c r="Z718" s="86"/>
      <c r="AA718" s="86"/>
      <c r="AB718" s="86"/>
      <c r="AC718" s="86"/>
    </row>
    <row r="719" customHeight="1" spans="2:29">
      <c r="B719" s="57"/>
      <c r="C719" s="55"/>
      <c r="D719" s="101"/>
      <c r="E719" s="57"/>
      <c r="F719" s="58"/>
      <c r="G719" s="55"/>
      <c r="H719" s="59"/>
      <c r="I719" s="57"/>
      <c r="J719" s="57"/>
      <c r="K719" s="57"/>
      <c r="L719" s="57"/>
      <c r="M719" s="57"/>
      <c r="N719" s="78"/>
      <c r="O719" s="116"/>
      <c r="P719" s="117"/>
      <c r="Q719" s="78"/>
      <c r="R719" s="78"/>
      <c r="S719" s="78"/>
      <c r="T719" s="78"/>
      <c r="U719" s="86"/>
      <c r="V719" s="86"/>
      <c r="W719" s="86"/>
      <c r="X719" s="86"/>
      <c r="Y719" s="86"/>
      <c r="Z719" s="86"/>
      <c r="AA719" s="86"/>
      <c r="AB719" s="86"/>
      <c r="AC719" s="86"/>
    </row>
    <row r="720" customHeight="1" spans="2:29">
      <c r="B720" s="57"/>
      <c r="C720" s="55"/>
      <c r="D720" s="101"/>
      <c r="E720" s="57"/>
      <c r="F720" s="58"/>
      <c r="G720" s="55"/>
      <c r="H720" s="59"/>
      <c r="I720" s="57"/>
      <c r="J720" s="57"/>
      <c r="K720" s="57"/>
      <c r="L720" s="57"/>
      <c r="M720" s="57"/>
      <c r="N720" s="78"/>
      <c r="O720" s="116"/>
      <c r="P720" s="117"/>
      <c r="Q720" s="78"/>
      <c r="R720" s="78"/>
      <c r="S720" s="78"/>
      <c r="T720" s="78"/>
      <c r="U720" s="86"/>
      <c r="V720" s="86"/>
      <c r="W720" s="86"/>
      <c r="X720" s="86"/>
      <c r="Y720" s="86"/>
      <c r="Z720" s="86"/>
      <c r="AA720" s="86"/>
      <c r="AB720" s="86"/>
      <c r="AC720" s="86"/>
    </row>
    <row r="721" customHeight="1" spans="2:29">
      <c r="B721" s="57"/>
      <c r="C721" s="55"/>
      <c r="D721" s="101"/>
      <c r="E721" s="57"/>
      <c r="F721" s="58"/>
      <c r="G721" s="55"/>
      <c r="H721" s="59"/>
      <c r="I721" s="57"/>
      <c r="J721" s="57"/>
      <c r="K721" s="57"/>
      <c r="L721" s="57"/>
      <c r="M721" s="57"/>
      <c r="N721" s="78"/>
      <c r="O721" s="116"/>
      <c r="P721" s="117"/>
      <c r="Q721" s="78"/>
      <c r="R721" s="78"/>
      <c r="S721" s="78"/>
      <c r="T721" s="78"/>
      <c r="U721" s="86"/>
      <c r="V721" s="86"/>
      <c r="W721" s="86"/>
      <c r="X721" s="86"/>
      <c r="Y721" s="86"/>
      <c r="Z721" s="86"/>
      <c r="AA721" s="86"/>
      <c r="AB721" s="86"/>
      <c r="AC721" s="86"/>
    </row>
    <row r="722" customHeight="1" spans="2:29">
      <c r="B722" s="57"/>
      <c r="C722" s="55"/>
      <c r="D722" s="101"/>
      <c r="E722" s="57"/>
      <c r="F722" s="58"/>
      <c r="G722" s="55"/>
      <c r="H722" s="59"/>
      <c r="I722" s="57"/>
      <c r="J722" s="57"/>
      <c r="K722" s="57"/>
      <c r="L722" s="57"/>
      <c r="M722" s="57"/>
      <c r="N722" s="78"/>
      <c r="O722" s="116"/>
      <c r="P722" s="117"/>
      <c r="Q722" s="78"/>
      <c r="R722" s="78"/>
      <c r="S722" s="78"/>
      <c r="T722" s="78"/>
      <c r="U722" s="86"/>
      <c r="V722" s="86"/>
      <c r="W722" s="86"/>
      <c r="X722" s="86"/>
      <c r="Y722" s="86"/>
      <c r="Z722" s="86"/>
      <c r="AA722" s="86"/>
      <c r="AB722" s="86"/>
      <c r="AC722" s="86"/>
    </row>
    <row r="723" customHeight="1" spans="2:29">
      <c r="B723" s="57"/>
      <c r="C723" s="55"/>
      <c r="D723" s="101"/>
      <c r="E723" s="57"/>
      <c r="F723" s="58"/>
      <c r="G723" s="55"/>
      <c r="H723" s="59"/>
      <c r="I723" s="57"/>
      <c r="J723" s="57"/>
      <c r="K723" s="57"/>
      <c r="L723" s="57"/>
      <c r="M723" s="57"/>
      <c r="N723" s="78"/>
      <c r="O723" s="116"/>
      <c r="P723" s="117"/>
      <c r="Q723" s="78"/>
      <c r="R723" s="78"/>
      <c r="S723" s="78"/>
      <c r="T723" s="78"/>
      <c r="U723" s="86"/>
      <c r="V723" s="86"/>
      <c r="W723" s="86"/>
      <c r="X723" s="86"/>
      <c r="Y723" s="86"/>
      <c r="Z723" s="86"/>
      <c r="AA723" s="86"/>
      <c r="AB723" s="86"/>
      <c r="AC723" s="86"/>
    </row>
    <row r="724" customHeight="1" spans="2:29">
      <c r="B724" s="57"/>
      <c r="C724" s="55"/>
      <c r="D724" s="101"/>
      <c r="E724" s="57"/>
      <c r="F724" s="58"/>
      <c r="G724" s="55"/>
      <c r="H724" s="59"/>
      <c r="I724" s="57"/>
      <c r="J724" s="57"/>
      <c r="K724" s="57"/>
      <c r="L724" s="57"/>
      <c r="M724" s="57"/>
      <c r="N724" s="78"/>
      <c r="O724" s="116"/>
      <c r="P724" s="117"/>
      <c r="Q724" s="78"/>
      <c r="R724" s="78"/>
      <c r="S724" s="78"/>
      <c r="T724" s="78"/>
      <c r="U724" s="86"/>
      <c r="V724" s="86"/>
      <c r="W724" s="86"/>
      <c r="X724" s="86"/>
      <c r="Y724" s="86"/>
      <c r="Z724" s="86"/>
      <c r="AA724" s="86"/>
      <c r="AB724" s="86"/>
      <c r="AC724" s="86"/>
    </row>
    <row r="725" customHeight="1" spans="2:29">
      <c r="B725" s="57"/>
      <c r="C725" s="55"/>
      <c r="D725" s="101"/>
      <c r="E725" s="57"/>
      <c r="F725" s="58"/>
      <c r="G725" s="55"/>
      <c r="H725" s="59"/>
      <c r="I725" s="57"/>
      <c r="J725" s="57"/>
      <c r="K725" s="57"/>
      <c r="L725" s="57"/>
      <c r="M725" s="57"/>
      <c r="N725" s="78"/>
      <c r="O725" s="116"/>
      <c r="P725" s="117"/>
      <c r="Q725" s="78"/>
      <c r="R725" s="78"/>
      <c r="S725" s="78"/>
      <c r="T725" s="78"/>
      <c r="U725" s="86"/>
      <c r="V725" s="86"/>
      <c r="W725" s="86"/>
      <c r="X725" s="86"/>
      <c r="Y725" s="86"/>
      <c r="Z725" s="86"/>
      <c r="AA725" s="86"/>
      <c r="AB725" s="86"/>
      <c r="AC725" s="86"/>
    </row>
    <row r="726" customHeight="1" spans="2:29">
      <c r="B726" s="57"/>
      <c r="C726" s="55"/>
      <c r="D726" s="101"/>
      <c r="E726" s="57"/>
      <c r="F726" s="58"/>
      <c r="G726" s="55"/>
      <c r="H726" s="59"/>
      <c r="I726" s="57"/>
      <c r="J726" s="57"/>
      <c r="K726" s="57"/>
      <c r="L726" s="57"/>
      <c r="M726" s="57"/>
      <c r="N726" s="78"/>
      <c r="O726" s="116"/>
      <c r="P726" s="117"/>
      <c r="Q726" s="78"/>
      <c r="R726" s="78"/>
      <c r="S726" s="78"/>
      <c r="T726" s="78"/>
      <c r="U726" s="86"/>
      <c r="V726" s="86"/>
      <c r="W726" s="86"/>
      <c r="X726" s="86"/>
      <c r="Y726" s="86"/>
      <c r="Z726" s="86"/>
      <c r="AA726" s="86"/>
      <c r="AB726" s="86"/>
      <c r="AC726" s="86"/>
    </row>
    <row r="727" customHeight="1" spans="2:29">
      <c r="B727" s="57"/>
      <c r="C727" s="55"/>
      <c r="D727" s="101"/>
      <c r="E727" s="57"/>
      <c r="F727" s="58"/>
      <c r="G727" s="55"/>
      <c r="H727" s="59"/>
      <c r="I727" s="57"/>
      <c r="J727" s="57"/>
      <c r="K727" s="57"/>
      <c r="L727" s="57"/>
      <c r="M727" s="57"/>
      <c r="N727" s="78"/>
      <c r="O727" s="116"/>
      <c r="P727" s="117"/>
      <c r="Q727" s="78"/>
      <c r="R727" s="78"/>
      <c r="S727" s="78"/>
      <c r="T727" s="78"/>
      <c r="U727" s="86"/>
      <c r="V727" s="86"/>
      <c r="W727" s="86"/>
      <c r="X727" s="86"/>
      <c r="Y727" s="86"/>
      <c r="Z727" s="86"/>
      <c r="AA727" s="86"/>
      <c r="AB727" s="86"/>
      <c r="AC727" s="86"/>
    </row>
    <row r="728" customHeight="1" spans="2:29">
      <c r="B728" s="57"/>
      <c r="C728" s="55"/>
      <c r="D728" s="101"/>
      <c r="E728" s="57"/>
      <c r="F728" s="58"/>
      <c r="G728" s="55"/>
      <c r="H728" s="59"/>
      <c r="I728" s="57"/>
      <c r="J728" s="57"/>
      <c r="K728" s="57"/>
      <c r="L728" s="57"/>
      <c r="M728" s="57"/>
      <c r="N728" s="78"/>
      <c r="O728" s="116"/>
      <c r="P728" s="117"/>
      <c r="Q728" s="78"/>
      <c r="R728" s="78"/>
      <c r="S728" s="78"/>
      <c r="T728" s="78"/>
      <c r="U728" s="86"/>
      <c r="V728" s="86"/>
      <c r="W728" s="86"/>
      <c r="X728" s="86"/>
      <c r="Y728" s="86"/>
      <c r="Z728" s="86"/>
      <c r="AA728" s="86"/>
      <c r="AB728" s="86"/>
      <c r="AC728" s="86"/>
    </row>
    <row r="729" customHeight="1" spans="2:29">
      <c r="B729" s="57"/>
      <c r="C729" s="55"/>
      <c r="D729" s="101"/>
      <c r="E729" s="57"/>
      <c r="F729" s="58"/>
      <c r="G729" s="55"/>
      <c r="H729" s="59"/>
      <c r="I729" s="57"/>
      <c r="J729" s="57"/>
      <c r="K729" s="57"/>
      <c r="L729" s="57"/>
      <c r="M729" s="57"/>
      <c r="N729" s="78"/>
      <c r="O729" s="116"/>
      <c r="P729" s="117"/>
      <c r="Q729" s="78"/>
      <c r="R729" s="78"/>
      <c r="S729" s="78"/>
      <c r="T729" s="78"/>
      <c r="U729" s="86"/>
      <c r="V729" s="86"/>
      <c r="W729" s="86"/>
      <c r="X729" s="86"/>
      <c r="Y729" s="86"/>
      <c r="Z729" s="86"/>
      <c r="AA729" s="86"/>
      <c r="AB729" s="86"/>
      <c r="AC729" s="86"/>
    </row>
    <row r="730" customHeight="1" spans="2:29">
      <c r="B730" s="57"/>
      <c r="C730" s="55"/>
      <c r="D730" s="101"/>
      <c r="E730" s="57"/>
      <c r="F730" s="58"/>
      <c r="G730" s="55"/>
      <c r="H730" s="59"/>
      <c r="I730" s="57"/>
      <c r="J730" s="57"/>
      <c r="K730" s="57"/>
      <c r="L730" s="57"/>
      <c r="M730" s="57"/>
      <c r="N730" s="78"/>
      <c r="O730" s="116"/>
      <c r="P730" s="117"/>
      <c r="Q730" s="78"/>
      <c r="R730" s="78"/>
      <c r="S730" s="78"/>
      <c r="T730" s="78"/>
      <c r="U730" s="86"/>
      <c r="V730" s="86"/>
      <c r="W730" s="86"/>
      <c r="X730" s="86"/>
      <c r="Y730" s="86"/>
      <c r="Z730" s="86"/>
      <c r="AA730" s="86"/>
      <c r="AB730" s="86"/>
      <c r="AC730" s="86"/>
    </row>
    <row r="731" customHeight="1" spans="2:29">
      <c r="B731" s="57"/>
      <c r="C731" s="55"/>
      <c r="D731" s="101"/>
      <c r="E731" s="57"/>
      <c r="F731" s="58"/>
      <c r="G731" s="55"/>
      <c r="H731" s="59"/>
      <c r="I731" s="57"/>
      <c r="J731" s="57"/>
      <c r="K731" s="57"/>
      <c r="L731" s="57"/>
      <c r="M731" s="57"/>
      <c r="N731" s="78"/>
      <c r="O731" s="116"/>
      <c r="P731" s="117"/>
      <c r="Q731" s="78"/>
      <c r="R731" s="78"/>
      <c r="S731" s="78"/>
      <c r="T731" s="78"/>
      <c r="U731" s="86"/>
      <c r="V731" s="86"/>
      <c r="W731" s="86"/>
      <c r="X731" s="86"/>
      <c r="Y731" s="86"/>
      <c r="Z731" s="86"/>
      <c r="AA731" s="86"/>
      <c r="AB731" s="86"/>
      <c r="AC731" s="86"/>
    </row>
    <row r="732" customHeight="1" spans="2:29">
      <c r="B732" s="57"/>
      <c r="C732" s="55"/>
      <c r="D732" s="101"/>
      <c r="E732" s="57"/>
      <c r="F732" s="58"/>
      <c r="G732" s="55"/>
      <c r="H732" s="59"/>
      <c r="I732" s="57"/>
      <c r="J732" s="57"/>
      <c r="K732" s="57"/>
      <c r="L732" s="57"/>
      <c r="M732" s="57"/>
      <c r="N732" s="78"/>
      <c r="O732" s="116"/>
      <c r="P732" s="117"/>
      <c r="Q732" s="78"/>
      <c r="R732" s="78"/>
      <c r="S732" s="78"/>
      <c r="T732" s="78"/>
      <c r="U732" s="86"/>
      <c r="V732" s="86"/>
      <c r="W732" s="86"/>
      <c r="X732" s="86"/>
      <c r="Y732" s="86"/>
      <c r="Z732" s="86"/>
      <c r="AA732" s="86"/>
      <c r="AB732" s="86"/>
      <c r="AC732" s="86"/>
    </row>
    <row r="733" customHeight="1" spans="2:29">
      <c r="B733" s="57"/>
      <c r="C733" s="55"/>
      <c r="D733" s="101"/>
      <c r="E733" s="57"/>
      <c r="F733" s="58"/>
      <c r="G733" s="55"/>
      <c r="H733" s="59"/>
      <c r="I733" s="57"/>
      <c r="J733" s="57"/>
      <c r="K733" s="57"/>
      <c r="L733" s="57"/>
      <c r="M733" s="57"/>
      <c r="N733" s="78"/>
      <c r="O733" s="116"/>
      <c r="P733" s="117"/>
      <c r="Q733" s="78"/>
      <c r="R733" s="78"/>
      <c r="S733" s="78"/>
      <c r="T733" s="78"/>
      <c r="U733" s="86"/>
      <c r="V733" s="86"/>
      <c r="W733" s="86"/>
      <c r="X733" s="86"/>
      <c r="Y733" s="86"/>
      <c r="Z733" s="86"/>
      <c r="AA733" s="86"/>
      <c r="AB733" s="86"/>
      <c r="AC733" s="86"/>
    </row>
    <row r="734" customHeight="1" spans="2:29">
      <c r="B734" s="57"/>
      <c r="C734" s="55"/>
      <c r="D734" s="101"/>
      <c r="E734" s="57"/>
      <c r="F734" s="58"/>
      <c r="G734" s="55"/>
      <c r="H734" s="59"/>
      <c r="I734" s="57"/>
      <c r="J734" s="57"/>
      <c r="K734" s="57"/>
      <c r="L734" s="57"/>
      <c r="M734" s="57"/>
      <c r="N734" s="78"/>
      <c r="O734" s="116"/>
      <c r="P734" s="117"/>
      <c r="Q734" s="78"/>
      <c r="R734" s="78"/>
      <c r="S734" s="78"/>
      <c r="T734" s="78"/>
      <c r="U734" s="86"/>
      <c r="V734" s="86"/>
      <c r="W734" s="86"/>
      <c r="X734" s="86"/>
      <c r="Y734" s="86"/>
      <c r="Z734" s="86"/>
      <c r="AA734" s="86"/>
      <c r="AB734" s="86"/>
      <c r="AC734" s="86"/>
    </row>
    <row r="735" customHeight="1" spans="2:29">
      <c r="B735" s="57"/>
      <c r="C735" s="55"/>
      <c r="D735" s="101"/>
      <c r="E735" s="57"/>
      <c r="F735" s="58"/>
      <c r="G735" s="55"/>
      <c r="H735" s="59"/>
      <c r="I735" s="57"/>
      <c r="J735" s="57"/>
      <c r="K735" s="57"/>
      <c r="L735" s="57"/>
      <c r="M735" s="57"/>
      <c r="N735" s="78"/>
      <c r="O735" s="116"/>
      <c r="P735" s="117"/>
      <c r="Q735" s="78"/>
      <c r="R735" s="78"/>
      <c r="S735" s="78"/>
      <c r="T735" s="78"/>
      <c r="U735" s="86"/>
      <c r="V735" s="86"/>
      <c r="W735" s="86"/>
      <c r="X735" s="86"/>
      <c r="Y735" s="86"/>
      <c r="Z735" s="86"/>
      <c r="AA735" s="86"/>
      <c r="AB735" s="86"/>
      <c r="AC735" s="86"/>
    </row>
    <row r="736" customHeight="1" spans="2:29">
      <c r="B736" s="57"/>
      <c r="C736" s="55"/>
      <c r="D736" s="101"/>
      <c r="E736" s="57"/>
      <c r="F736" s="58"/>
      <c r="G736" s="55"/>
      <c r="H736" s="59"/>
      <c r="I736" s="57"/>
      <c r="J736" s="57"/>
      <c r="K736" s="57"/>
      <c r="L736" s="57"/>
      <c r="M736" s="57"/>
      <c r="N736" s="78"/>
      <c r="O736" s="116"/>
      <c r="P736" s="117"/>
      <c r="Q736" s="78"/>
      <c r="R736" s="78"/>
      <c r="S736" s="78"/>
      <c r="T736" s="78"/>
      <c r="U736" s="86"/>
      <c r="V736" s="86"/>
      <c r="W736" s="86"/>
      <c r="X736" s="86"/>
      <c r="Y736" s="86"/>
      <c r="Z736" s="86"/>
      <c r="AA736" s="86"/>
      <c r="AB736" s="86"/>
      <c r="AC736" s="86"/>
    </row>
    <row r="737" customHeight="1" spans="2:29">
      <c r="B737" s="57"/>
      <c r="C737" s="55"/>
      <c r="D737" s="101"/>
      <c r="E737" s="57"/>
      <c r="F737" s="58"/>
      <c r="G737" s="55"/>
      <c r="H737" s="59"/>
      <c r="I737" s="57"/>
      <c r="J737" s="57"/>
      <c r="K737" s="57"/>
      <c r="L737" s="57"/>
      <c r="M737" s="57"/>
      <c r="N737" s="78"/>
      <c r="O737" s="116"/>
      <c r="P737" s="117"/>
      <c r="Q737" s="78"/>
      <c r="R737" s="78"/>
      <c r="S737" s="78"/>
      <c r="T737" s="78"/>
      <c r="U737" s="86"/>
      <c r="V737" s="86"/>
      <c r="W737" s="86"/>
      <c r="X737" s="86"/>
      <c r="Y737" s="86"/>
      <c r="Z737" s="86"/>
      <c r="AA737" s="86"/>
      <c r="AB737" s="86"/>
      <c r="AC737" s="86"/>
    </row>
    <row r="738" customHeight="1" spans="2:29">
      <c r="B738" s="57"/>
      <c r="C738" s="55"/>
      <c r="D738" s="101"/>
      <c r="E738" s="57"/>
      <c r="F738" s="58"/>
      <c r="G738" s="55"/>
      <c r="H738" s="59"/>
      <c r="I738" s="57"/>
      <c r="J738" s="57"/>
      <c r="K738" s="57"/>
      <c r="L738" s="57"/>
      <c r="M738" s="57"/>
      <c r="N738" s="78"/>
      <c r="O738" s="116"/>
      <c r="P738" s="117"/>
      <c r="Q738" s="78"/>
      <c r="R738" s="78"/>
      <c r="S738" s="78"/>
      <c r="T738" s="78"/>
      <c r="U738" s="86"/>
      <c r="V738" s="86"/>
      <c r="W738" s="86"/>
      <c r="X738" s="86"/>
      <c r="Y738" s="86"/>
      <c r="Z738" s="86"/>
      <c r="AA738" s="86"/>
      <c r="AB738" s="86"/>
      <c r="AC738" s="86"/>
    </row>
    <row r="739" customHeight="1" spans="2:29">
      <c r="B739" s="57"/>
      <c r="C739" s="55"/>
      <c r="D739" s="101"/>
      <c r="E739" s="57"/>
      <c r="F739" s="58"/>
      <c r="G739" s="55"/>
      <c r="H739" s="59"/>
      <c r="I739" s="57"/>
      <c r="J739" s="57"/>
      <c r="K739" s="57"/>
      <c r="L739" s="57"/>
      <c r="M739" s="57"/>
      <c r="N739" s="78"/>
      <c r="O739" s="116"/>
      <c r="P739" s="117"/>
      <c r="Q739" s="78"/>
      <c r="R739" s="78"/>
      <c r="S739" s="78"/>
      <c r="T739" s="78"/>
      <c r="U739" s="86"/>
      <c r="V739" s="86"/>
      <c r="W739" s="86"/>
      <c r="X739" s="86"/>
      <c r="Y739" s="86"/>
      <c r="Z739" s="86"/>
      <c r="AA739" s="86"/>
      <c r="AB739" s="86"/>
      <c r="AC739" s="86"/>
    </row>
    <row r="740" customHeight="1" spans="2:29">
      <c r="B740" s="57"/>
      <c r="C740" s="55"/>
      <c r="D740" s="101"/>
      <c r="E740" s="57"/>
      <c r="F740" s="58"/>
      <c r="G740" s="55"/>
      <c r="H740" s="59"/>
      <c r="I740" s="57"/>
      <c r="J740" s="57"/>
      <c r="K740" s="57"/>
      <c r="L740" s="57"/>
      <c r="M740" s="57"/>
      <c r="N740" s="78"/>
      <c r="O740" s="116"/>
      <c r="P740" s="117"/>
      <c r="Q740" s="78"/>
      <c r="R740" s="78"/>
      <c r="S740" s="78"/>
      <c r="T740" s="78"/>
      <c r="U740" s="86"/>
      <c r="V740" s="86"/>
      <c r="W740" s="86"/>
      <c r="X740" s="86"/>
      <c r="Y740" s="86"/>
      <c r="Z740" s="86"/>
      <c r="AA740" s="86"/>
      <c r="AB740" s="86"/>
      <c r="AC740" s="86"/>
    </row>
    <row r="741" customHeight="1" spans="2:29">
      <c r="B741" s="57"/>
      <c r="C741" s="55"/>
      <c r="D741" s="101"/>
      <c r="E741" s="57"/>
      <c r="F741" s="58"/>
      <c r="G741" s="55"/>
      <c r="H741" s="59"/>
      <c r="I741" s="57"/>
      <c r="J741" s="57"/>
      <c r="K741" s="57"/>
      <c r="L741" s="57"/>
      <c r="M741" s="57"/>
      <c r="N741" s="78"/>
      <c r="O741" s="116"/>
      <c r="P741" s="117"/>
      <c r="Q741" s="78"/>
      <c r="R741" s="78"/>
      <c r="S741" s="78"/>
      <c r="T741" s="78"/>
      <c r="U741" s="86"/>
      <c r="V741" s="86"/>
      <c r="W741" s="86"/>
      <c r="X741" s="86"/>
      <c r="Y741" s="86"/>
      <c r="Z741" s="86"/>
      <c r="AA741" s="86"/>
      <c r="AB741" s="86"/>
      <c r="AC741" s="86"/>
    </row>
    <row r="742" customHeight="1" spans="2:29">
      <c r="B742" s="57"/>
      <c r="C742" s="55"/>
      <c r="D742" s="101"/>
      <c r="E742" s="57"/>
      <c r="F742" s="58"/>
      <c r="G742" s="55"/>
      <c r="H742" s="59"/>
      <c r="I742" s="57"/>
      <c r="J742" s="57"/>
      <c r="K742" s="57"/>
      <c r="L742" s="57"/>
      <c r="M742" s="57"/>
      <c r="N742" s="78"/>
      <c r="O742" s="116"/>
      <c r="P742" s="117"/>
      <c r="Q742" s="78"/>
      <c r="R742" s="78"/>
      <c r="S742" s="78"/>
      <c r="T742" s="78"/>
      <c r="U742" s="86"/>
      <c r="V742" s="86"/>
      <c r="W742" s="86"/>
      <c r="X742" s="86"/>
      <c r="Y742" s="86"/>
      <c r="Z742" s="86"/>
      <c r="AA742" s="86"/>
      <c r="AB742" s="86"/>
      <c r="AC742" s="86"/>
    </row>
    <row r="743" customHeight="1" spans="2:29">
      <c r="B743" s="57"/>
      <c r="C743" s="55"/>
      <c r="D743" s="101"/>
      <c r="E743" s="57"/>
      <c r="F743" s="58"/>
      <c r="G743" s="55"/>
      <c r="H743" s="59"/>
      <c r="I743" s="57"/>
      <c r="J743" s="57"/>
      <c r="K743" s="57"/>
      <c r="L743" s="57"/>
      <c r="M743" s="57"/>
      <c r="N743" s="78"/>
      <c r="O743" s="116"/>
      <c r="P743" s="117"/>
      <c r="Q743" s="78"/>
      <c r="R743" s="78"/>
      <c r="S743" s="78"/>
      <c r="T743" s="78"/>
      <c r="U743" s="86"/>
      <c r="V743" s="86"/>
      <c r="W743" s="86"/>
      <c r="X743" s="86"/>
      <c r="Y743" s="86"/>
      <c r="Z743" s="86"/>
      <c r="AA743" s="86"/>
      <c r="AB743" s="86"/>
      <c r="AC743" s="86"/>
    </row>
    <row r="744" customHeight="1" spans="2:29">
      <c r="B744" s="57"/>
      <c r="C744" s="55"/>
      <c r="D744" s="101"/>
      <c r="E744" s="57"/>
      <c r="F744" s="58"/>
      <c r="G744" s="55"/>
      <c r="H744" s="59"/>
      <c r="I744" s="57"/>
      <c r="J744" s="57"/>
      <c r="K744" s="57"/>
      <c r="L744" s="57"/>
      <c r="M744" s="57"/>
      <c r="N744" s="78"/>
      <c r="O744" s="116"/>
      <c r="P744" s="117"/>
      <c r="Q744" s="78"/>
      <c r="R744" s="78"/>
      <c r="S744" s="78"/>
      <c r="T744" s="78"/>
      <c r="U744" s="86"/>
      <c r="V744" s="86"/>
      <c r="W744" s="86"/>
      <c r="X744" s="86"/>
      <c r="Y744" s="86"/>
      <c r="Z744" s="86"/>
      <c r="AA744" s="86"/>
      <c r="AB744" s="86"/>
      <c r="AC744" s="86"/>
    </row>
    <row r="745" customHeight="1" spans="2:29">
      <c r="B745" s="57"/>
      <c r="C745" s="55"/>
      <c r="D745" s="101"/>
      <c r="E745" s="57"/>
      <c r="F745" s="58"/>
      <c r="G745" s="55"/>
      <c r="H745" s="59"/>
      <c r="I745" s="57"/>
      <c r="J745" s="57"/>
      <c r="K745" s="57"/>
      <c r="L745" s="57"/>
      <c r="M745" s="57"/>
      <c r="N745" s="78"/>
      <c r="O745" s="116"/>
      <c r="P745" s="117"/>
      <c r="Q745" s="78"/>
      <c r="R745" s="78"/>
      <c r="S745" s="78"/>
      <c r="T745" s="78"/>
      <c r="U745" s="86"/>
      <c r="V745" s="86"/>
      <c r="W745" s="86"/>
      <c r="X745" s="86"/>
      <c r="Y745" s="86"/>
      <c r="Z745" s="86"/>
      <c r="AA745" s="86"/>
      <c r="AB745" s="86"/>
      <c r="AC745" s="86"/>
    </row>
    <row r="746" customHeight="1" spans="2:29">
      <c r="B746" s="57"/>
      <c r="C746" s="55"/>
      <c r="D746" s="101"/>
      <c r="E746" s="57"/>
      <c r="F746" s="58"/>
      <c r="G746" s="55"/>
      <c r="H746" s="59"/>
      <c r="I746" s="57"/>
      <c r="J746" s="57"/>
      <c r="K746" s="57"/>
      <c r="L746" s="57"/>
      <c r="M746" s="57"/>
      <c r="N746" s="78"/>
      <c r="O746" s="116"/>
      <c r="P746" s="117"/>
      <c r="Q746" s="78"/>
      <c r="R746" s="78"/>
      <c r="S746" s="78"/>
      <c r="T746" s="78"/>
      <c r="U746" s="86"/>
      <c r="V746" s="86"/>
      <c r="W746" s="86"/>
      <c r="X746" s="86"/>
      <c r="Y746" s="86"/>
      <c r="Z746" s="86"/>
      <c r="AA746" s="86"/>
      <c r="AB746" s="86"/>
      <c r="AC746" s="86"/>
    </row>
    <row r="747" customHeight="1" spans="2:29">
      <c r="B747" s="57"/>
      <c r="C747" s="55"/>
      <c r="D747" s="101"/>
      <c r="E747" s="57"/>
      <c r="F747" s="58"/>
      <c r="G747" s="55"/>
      <c r="H747" s="59"/>
      <c r="I747" s="57"/>
      <c r="J747" s="57"/>
      <c r="K747" s="57"/>
      <c r="L747" s="57"/>
      <c r="M747" s="57"/>
      <c r="N747" s="78"/>
      <c r="O747" s="116"/>
      <c r="P747" s="117"/>
      <c r="Q747" s="78"/>
      <c r="R747" s="78"/>
      <c r="S747" s="78"/>
      <c r="T747" s="78"/>
      <c r="U747" s="86"/>
      <c r="V747" s="86"/>
      <c r="W747" s="86"/>
      <c r="X747" s="86"/>
      <c r="Y747" s="86"/>
      <c r="Z747" s="86"/>
      <c r="AA747" s="86"/>
      <c r="AB747" s="86"/>
      <c r="AC747" s="86"/>
    </row>
    <row r="748" customHeight="1" spans="2:29">
      <c r="B748" s="57"/>
      <c r="C748" s="55"/>
      <c r="D748" s="101"/>
      <c r="E748" s="57"/>
      <c r="F748" s="58"/>
      <c r="G748" s="55"/>
      <c r="H748" s="59"/>
      <c r="I748" s="57"/>
      <c r="J748" s="57"/>
      <c r="K748" s="57"/>
      <c r="L748" s="57"/>
      <c r="M748" s="57"/>
      <c r="N748" s="78"/>
      <c r="O748" s="116"/>
      <c r="P748" s="117"/>
      <c r="Q748" s="78"/>
      <c r="R748" s="78"/>
      <c r="S748" s="78"/>
      <c r="T748" s="78"/>
      <c r="U748" s="86"/>
      <c r="V748" s="86"/>
      <c r="W748" s="86"/>
      <c r="X748" s="86"/>
      <c r="Y748" s="86"/>
      <c r="Z748" s="86"/>
      <c r="AA748" s="86"/>
      <c r="AB748" s="86"/>
      <c r="AC748" s="86"/>
    </row>
    <row r="749" customHeight="1" spans="2:29">
      <c r="B749" s="57"/>
      <c r="C749" s="55"/>
      <c r="D749" s="101"/>
      <c r="E749" s="57"/>
      <c r="F749" s="58"/>
      <c r="G749" s="55"/>
      <c r="H749" s="59"/>
      <c r="I749" s="57"/>
      <c r="J749" s="57"/>
      <c r="K749" s="57"/>
      <c r="L749" s="57"/>
      <c r="M749" s="57"/>
      <c r="N749" s="78"/>
      <c r="O749" s="116"/>
      <c r="P749" s="117"/>
      <c r="Q749" s="78"/>
      <c r="R749" s="78"/>
      <c r="S749" s="78"/>
      <c r="T749" s="78"/>
      <c r="U749" s="86"/>
      <c r="V749" s="86"/>
      <c r="W749" s="86"/>
      <c r="X749" s="86"/>
      <c r="Y749" s="86"/>
      <c r="Z749" s="86"/>
      <c r="AA749" s="86"/>
      <c r="AB749" s="86"/>
      <c r="AC749" s="86"/>
    </row>
    <row r="750" customHeight="1" spans="2:29">
      <c r="B750" s="57"/>
      <c r="C750" s="55"/>
      <c r="D750" s="101"/>
      <c r="E750" s="57"/>
      <c r="F750" s="58"/>
      <c r="G750" s="55"/>
      <c r="H750" s="59"/>
      <c r="I750" s="57"/>
      <c r="J750" s="57"/>
      <c r="K750" s="57"/>
      <c r="L750" s="57"/>
      <c r="M750" s="57"/>
      <c r="N750" s="78"/>
      <c r="O750" s="116"/>
      <c r="P750" s="117"/>
      <c r="Q750" s="78"/>
      <c r="R750" s="78"/>
      <c r="S750" s="78"/>
      <c r="T750" s="78"/>
      <c r="U750" s="86"/>
      <c r="V750" s="86"/>
      <c r="W750" s="86"/>
      <c r="X750" s="86"/>
      <c r="Y750" s="86"/>
      <c r="Z750" s="86"/>
      <c r="AA750" s="86"/>
      <c r="AB750" s="86"/>
      <c r="AC750" s="86"/>
    </row>
    <row r="751" customHeight="1" spans="2:29">
      <c r="B751" s="57"/>
      <c r="C751" s="55"/>
      <c r="D751" s="101"/>
      <c r="E751" s="57"/>
      <c r="F751" s="58"/>
      <c r="G751" s="55"/>
      <c r="H751" s="59"/>
      <c r="I751" s="57"/>
      <c r="J751" s="57"/>
      <c r="K751" s="57"/>
      <c r="L751" s="57"/>
      <c r="M751" s="57"/>
      <c r="N751" s="78"/>
      <c r="O751" s="116"/>
      <c r="P751" s="117"/>
      <c r="Q751" s="78"/>
      <c r="R751" s="78"/>
      <c r="S751" s="78"/>
      <c r="T751" s="78"/>
      <c r="U751" s="86"/>
      <c r="V751" s="86"/>
      <c r="W751" s="86"/>
      <c r="X751" s="86"/>
      <c r="Y751" s="86"/>
      <c r="Z751" s="86"/>
      <c r="AA751" s="86"/>
      <c r="AB751" s="86"/>
      <c r="AC751" s="86"/>
    </row>
    <row r="752" customHeight="1" spans="2:29">
      <c r="B752" s="57"/>
      <c r="C752" s="55"/>
      <c r="D752" s="101"/>
      <c r="E752" s="57"/>
      <c r="F752" s="58"/>
      <c r="G752" s="55"/>
      <c r="H752" s="59"/>
      <c r="I752" s="57"/>
      <c r="J752" s="57"/>
      <c r="K752" s="57"/>
      <c r="L752" s="57"/>
      <c r="M752" s="57"/>
      <c r="N752" s="78"/>
      <c r="O752" s="116"/>
      <c r="P752" s="117"/>
      <c r="Q752" s="78"/>
      <c r="R752" s="78"/>
      <c r="S752" s="78"/>
      <c r="T752" s="78"/>
      <c r="U752" s="86"/>
      <c r="V752" s="86"/>
      <c r="W752" s="86"/>
      <c r="X752" s="86"/>
      <c r="Y752" s="86"/>
      <c r="Z752" s="86"/>
      <c r="AA752" s="86"/>
      <c r="AB752" s="86"/>
      <c r="AC752" s="86"/>
    </row>
    <row r="753" customHeight="1" spans="2:29">
      <c r="B753" s="57"/>
      <c r="C753" s="55"/>
      <c r="D753" s="101"/>
      <c r="E753" s="57"/>
      <c r="F753" s="58"/>
      <c r="G753" s="55"/>
      <c r="H753" s="59"/>
      <c r="I753" s="57"/>
      <c r="J753" s="57"/>
      <c r="K753" s="57"/>
      <c r="L753" s="57"/>
      <c r="M753" s="57"/>
      <c r="N753" s="78"/>
      <c r="O753" s="116"/>
      <c r="P753" s="117"/>
      <c r="Q753" s="78"/>
      <c r="R753" s="78"/>
      <c r="S753" s="78"/>
      <c r="T753" s="78"/>
      <c r="U753" s="86"/>
      <c r="V753" s="86"/>
      <c r="W753" s="86"/>
      <c r="X753" s="86"/>
      <c r="Y753" s="86"/>
      <c r="Z753" s="86"/>
      <c r="AA753" s="86"/>
      <c r="AB753" s="86"/>
      <c r="AC753" s="86"/>
    </row>
    <row r="754" customHeight="1" spans="2:29">
      <c r="B754" s="57"/>
      <c r="C754" s="55"/>
      <c r="D754" s="101"/>
      <c r="E754" s="57"/>
      <c r="F754" s="58"/>
      <c r="G754" s="55"/>
      <c r="H754" s="59"/>
      <c r="I754" s="57"/>
      <c r="J754" s="57"/>
      <c r="K754" s="57"/>
      <c r="L754" s="57"/>
      <c r="M754" s="57"/>
      <c r="N754" s="78"/>
      <c r="O754" s="116"/>
      <c r="P754" s="117"/>
      <c r="Q754" s="78"/>
      <c r="R754" s="78"/>
      <c r="S754" s="78"/>
      <c r="T754" s="78"/>
      <c r="U754" s="86"/>
      <c r="V754" s="86"/>
      <c r="W754" s="86"/>
      <c r="X754" s="86"/>
      <c r="Y754" s="86"/>
      <c r="Z754" s="86"/>
      <c r="AA754" s="86"/>
      <c r="AB754" s="86"/>
      <c r="AC754" s="86"/>
    </row>
    <row r="755" customHeight="1" spans="2:29">
      <c r="B755" s="57"/>
      <c r="C755" s="55"/>
      <c r="D755" s="101"/>
      <c r="E755" s="57"/>
      <c r="F755" s="58"/>
      <c r="G755" s="55"/>
      <c r="H755" s="59"/>
      <c r="I755" s="57"/>
      <c r="J755" s="57"/>
      <c r="K755" s="57"/>
      <c r="L755" s="57"/>
      <c r="M755" s="57"/>
      <c r="N755" s="78"/>
      <c r="O755" s="116"/>
      <c r="P755" s="117"/>
      <c r="Q755" s="78"/>
      <c r="R755" s="78"/>
      <c r="S755" s="78"/>
      <c r="T755" s="78"/>
      <c r="U755" s="86"/>
      <c r="V755" s="86"/>
      <c r="W755" s="86"/>
      <c r="X755" s="86"/>
      <c r="Y755" s="86"/>
      <c r="Z755" s="86"/>
      <c r="AA755" s="86"/>
      <c r="AB755" s="86"/>
      <c r="AC755" s="86"/>
    </row>
    <row r="756" customHeight="1" spans="2:29">
      <c r="B756" s="57"/>
      <c r="C756" s="55"/>
      <c r="D756" s="101"/>
      <c r="E756" s="57"/>
      <c r="F756" s="58"/>
      <c r="G756" s="55"/>
      <c r="H756" s="59"/>
      <c r="I756" s="57"/>
      <c r="J756" s="57"/>
      <c r="K756" s="57"/>
      <c r="L756" s="57"/>
      <c r="M756" s="57"/>
      <c r="N756" s="78"/>
      <c r="O756" s="116"/>
      <c r="P756" s="117"/>
      <c r="Q756" s="78"/>
      <c r="R756" s="78"/>
      <c r="S756" s="78"/>
      <c r="T756" s="78"/>
      <c r="U756" s="86"/>
      <c r="V756" s="86"/>
      <c r="W756" s="86"/>
      <c r="X756" s="86"/>
      <c r="Y756" s="86"/>
      <c r="Z756" s="86"/>
      <c r="AA756" s="86"/>
      <c r="AB756" s="86"/>
      <c r="AC756" s="86"/>
    </row>
    <row r="757" customHeight="1" spans="2:29">
      <c r="B757" s="57"/>
      <c r="C757" s="55"/>
      <c r="D757" s="101"/>
      <c r="E757" s="57"/>
      <c r="F757" s="58"/>
      <c r="G757" s="55"/>
      <c r="H757" s="59"/>
      <c r="I757" s="57"/>
      <c r="J757" s="57"/>
      <c r="K757" s="57"/>
      <c r="L757" s="57"/>
      <c r="M757" s="57"/>
      <c r="N757" s="78"/>
      <c r="O757" s="116"/>
      <c r="P757" s="117"/>
      <c r="Q757" s="78"/>
      <c r="R757" s="78"/>
      <c r="S757" s="78"/>
      <c r="T757" s="78"/>
      <c r="U757" s="86"/>
      <c r="V757" s="86"/>
      <c r="W757" s="86"/>
      <c r="X757" s="86"/>
      <c r="Y757" s="86"/>
      <c r="Z757" s="86"/>
      <c r="AA757" s="86"/>
      <c r="AB757" s="86"/>
      <c r="AC757" s="86"/>
    </row>
    <row r="758" customHeight="1" spans="2:29">
      <c r="B758" s="57"/>
      <c r="C758" s="55"/>
      <c r="D758" s="101"/>
      <c r="E758" s="57"/>
      <c r="F758" s="58"/>
      <c r="G758" s="55"/>
      <c r="H758" s="59"/>
      <c r="I758" s="57"/>
      <c r="J758" s="57"/>
      <c r="K758" s="57"/>
      <c r="L758" s="57"/>
      <c r="M758" s="57"/>
      <c r="N758" s="78"/>
      <c r="O758" s="116"/>
      <c r="P758" s="117"/>
      <c r="Q758" s="78"/>
      <c r="R758" s="78"/>
      <c r="S758" s="78"/>
      <c r="T758" s="78"/>
      <c r="U758" s="86"/>
      <c r="V758" s="86"/>
      <c r="W758" s="86"/>
      <c r="X758" s="86"/>
      <c r="Y758" s="86"/>
      <c r="Z758" s="86"/>
      <c r="AA758" s="86"/>
      <c r="AB758" s="86"/>
      <c r="AC758" s="86"/>
    </row>
    <row r="759" customHeight="1" spans="2:29">
      <c r="B759" s="57"/>
      <c r="C759" s="55"/>
      <c r="D759" s="101"/>
      <c r="E759" s="57"/>
      <c r="F759" s="58"/>
      <c r="G759" s="55"/>
      <c r="H759" s="59"/>
      <c r="I759" s="57"/>
      <c r="J759" s="57"/>
      <c r="K759" s="57"/>
      <c r="L759" s="57"/>
      <c r="M759" s="57"/>
      <c r="N759" s="78"/>
      <c r="O759" s="116"/>
      <c r="P759" s="117"/>
      <c r="Q759" s="78"/>
      <c r="R759" s="78"/>
      <c r="S759" s="78"/>
      <c r="T759" s="78"/>
      <c r="U759" s="86"/>
      <c r="V759" s="86"/>
      <c r="W759" s="86"/>
      <c r="X759" s="86"/>
      <c r="Y759" s="86"/>
      <c r="Z759" s="86"/>
      <c r="AA759" s="86"/>
      <c r="AB759" s="86"/>
      <c r="AC759" s="86"/>
    </row>
    <row r="760" customHeight="1" spans="2:29">
      <c r="B760" s="57"/>
      <c r="C760" s="55"/>
      <c r="D760" s="101"/>
      <c r="E760" s="57"/>
      <c r="F760" s="58"/>
      <c r="G760" s="55"/>
      <c r="H760" s="59"/>
      <c r="I760" s="57"/>
      <c r="J760" s="57"/>
      <c r="K760" s="57"/>
      <c r="L760" s="57"/>
      <c r="M760" s="57"/>
      <c r="N760" s="78"/>
      <c r="O760" s="116"/>
      <c r="P760" s="117"/>
      <c r="Q760" s="78"/>
      <c r="R760" s="78"/>
      <c r="S760" s="78"/>
      <c r="T760" s="78"/>
      <c r="U760" s="86"/>
      <c r="V760" s="86"/>
      <c r="W760" s="86"/>
      <c r="X760" s="86"/>
      <c r="Y760" s="86"/>
      <c r="Z760" s="86"/>
      <c r="AA760" s="86"/>
      <c r="AB760" s="86"/>
      <c r="AC760" s="86"/>
    </row>
    <row r="761" customHeight="1" spans="2:29">
      <c r="B761" s="57"/>
      <c r="C761" s="55"/>
      <c r="D761" s="101"/>
      <c r="E761" s="57"/>
      <c r="F761" s="58"/>
      <c r="G761" s="55"/>
      <c r="H761" s="59"/>
      <c r="I761" s="57"/>
      <c r="J761" s="57"/>
      <c r="K761" s="57"/>
      <c r="L761" s="57"/>
      <c r="M761" s="57"/>
      <c r="N761" s="78"/>
      <c r="O761" s="116"/>
      <c r="P761" s="117"/>
      <c r="Q761" s="78"/>
      <c r="R761" s="78"/>
      <c r="S761" s="78"/>
      <c r="T761" s="78"/>
      <c r="U761" s="86"/>
      <c r="V761" s="86"/>
      <c r="W761" s="86"/>
      <c r="X761" s="86"/>
      <c r="Y761" s="86"/>
      <c r="Z761" s="86"/>
      <c r="AA761" s="86"/>
      <c r="AB761" s="86"/>
      <c r="AC761" s="86"/>
    </row>
    <row r="762" customHeight="1" spans="3:3">
      <c r="C762" s="55"/>
    </row>
    <row r="763" customHeight="1" spans="3:3">
      <c r="C763" s="55"/>
    </row>
  </sheetData>
  <mergeCells count="7">
    <mergeCell ref="B1:T1"/>
    <mergeCell ref="B2:H2"/>
    <mergeCell ref="I2:N2"/>
    <mergeCell ref="O2:P2"/>
    <mergeCell ref="Q2:S2"/>
    <mergeCell ref="Y2:AC2"/>
    <mergeCell ref="X2:X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yjfuwu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2月</vt:lpstr>
      <vt:lpstr>3月</vt:lpstr>
      <vt:lpstr>4月</vt:lpstr>
      <vt:lpstr>5月</vt:lpstr>
      <vt:lpstr>6月 </vt:lpstr>
      <vt:lpstr>7月 </vt:lpstr>
      <vt:lpstr>8月</vt:lpstr>
      <vt:lpstr>9月</vt:lpstr>
      <vt:lpstr>10月 </vt:lpstr>
      <vt:lpstr>11月</vt:lpstr>
      <vt:lpstr>12月</vt:lpstr>
      <vt:lpstr>东北运输报价表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张华川</dc:creator>
  <cp:lastModifiedBy>张婉华</cp:lastModifiedBy>
  <cp:revision>1</cp:revision>
  <dcterms:created xsi:type="dcterms:W3CDTF">2011-12-16T05:40:00Z</dcterms:created>
  <cp:lastPrinted>2021-09-13T06:54:00Z</cp:lastPrinted>
  <dcterms:modified xsi:type="dcterms:W3CDTF">2021-09-29T07:14:02Z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false</vt:bool>
  </property>
  <property fmtid="{D5CDD505-2E9C-101B-9397-08002B2CF9AE}" pid="4" name="ICV">
    <vt:lpwstr>E76BF428C84240F985E502AEE71635DD</vt:lpwstr>
  </property>
</Properties>
</file>